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codeName="ThisWorkbook"/>
  <mc:AlternateContent xmlns:mc="http://schemas.openxmlformats.org/markup-compatibility/2006">
    <mc:Choice Requires="x15">
      <x15ac:absPath xmlns:x15ac="http://schemas.microsoft.com/office/spreadsheetml/2010/11/ac" url="C:\Users\Luis Felipe\Downloads\"/>
    </mc:Choice>
  </mc:AlternateContent>
  <xr:revisionPtr revIDLastSave="0" documentId="13_ncr:1_{65D52B3D-42BB-4999-9601-749D5876C60F}" xr6:coauthVersionLast="47" xr6:coauthVersionMax="47" xr10:uidLastSave="{00000000-0000-0000-0000-000000000000}"/>
  <bookViews>
    <workbookView xWindow="-120" yWindow="-120" windowWidth="24240" windowHeight="13020" activeTab="2"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7" i="11" l="1"/>
  <c r="B28" i="11" s="1"/>
  <c r="C11" i="11"/>
  <c r="C10" i="11"/>
  <c r="B7" i="10"/>
  <c r="B7" i="14"/>
  <c r="B6" i="14"/>
  <c r="B5" i="14"/>
  <c r="B4" i="14"/>
  <c r="B3" i="14"/>
  <c r="B2" i="14"/>
  <c r="B4" i="11"/>
  <c r="B5" i="11"/>
  <c r="B6" i="11"/>
  <c r="B7" i="11"/>
  <c r="B3" i="11"/>
  <c r="B8" i="11"/>
  <c r="B4" i="10"/>
  <c r="B5" i="10"/>
  <c r="B6" i="10"/>
  <c r="B3" i="10"/>
</calcChain>
</file>

<file path=xl/sharedStrings.xml><?xml version="1.0" encoding="utf-8"?>
<sst xmlns="http://schemas.openxmlformats.org/spreadsheetml/2006/main" count="195" uniqueCount="154">
  <si>
    <t>Juzgado</t>
  </si>
  <si>
    <t xml:space="preserve">Demandante </t>
  </si>
  <si>
    <t>Nombre de lesionado o muerto (s)</t>
  </si>
  <si>
    <t>Fecha de los hechos</t>
  </si>
  <si>
    <t>Fecha de solicitud audiencia prejudicial</t>
  </si>
  <si>
    <t>Fecha de audiencia prejudicial</t>
  </si>
  <si>
    <t>Asegurado</t>
  </si>
  <si>
    <t>Nit Asegurado</t>
  </si>
  <si>
    <t xml:space="preserve">No. Póliza vinculada (las que se necesite solicitar). </t>
  </si>
  <si>
    <t>Fecha de notificación</t>
  </si>
  <si>
    <t xml:space="preserve">Fecha de contestacion </t>
  </si>
  <si>
    <t>Radicado(23 digitos)</t>
  </si>
  <si>
    <t xml:space="preserve">Situcion Laboral </t>
  </si>
  <si>
    <t>• Prescripción de las acciones derivadas del contrato de seguros.</t>
  </si>
  <si>
    <t>• Existencia de coaseguro.</t>
  </si>
  <si>
    <t xml:space="preserve">% DE PARTICIPACION </t>
  </si>
  <si>
    <t>MOTIVO DE LA DEMANDA</t>
  </si>
  <si>
    <t xml:space="preserve">Nuevos reclamantes </t>
  </si>
  <si>
    <t>Respuesta extemporanea</t>
  </si>
  <si>
    <t xml:space="preserve">Objetado por la Compañía </t>
  </si>
  <si>
    <t>Pretensiones elevadas- reclamación Compañía</t>
  </si>
  <si>
    <t>Ofrecimiento muy bajo-reclamación Compañía</t>
  </si>
  <si>
    <t xml:space="preserve">Vida/RC medica- aviso de siniestro sin tramite </t>
  </si>
  <si>
    <t xml:space="preserve">Sin reclamación previa </t>
  </si>
  <si>
    <t>REASEGURO</t>
  </si>
  <si>
    <t>SINIESTRO - APLICATIVO</t>
  </si>
  <si>
    <t>PÓLIZA</t>
  </si>
  <si>
    <t>AMPARO A AFECTAR</t>
  </si>
  <si>
    <t xml:space="preserve">VIGENCIA </t>
  </si>
  <si>
    <t xml:space="preserve">SINIESTRO DENTRO DE LA VIGENCIA? </t>
  </si>
  <si>
    <t>CARTERA A DÍA</t>
  </si>
  <si>
    <t>COASEGURO</t>
  </si>
  <si>
    <t>SI</t>
  </si>
  <si>
    <t>NO</t>
  </si>
  <si>
    <t>• Aplicación de la limitación de responsabilidad por razón del deducible a cargo del asegurado.</t>
  </si>
  <si>
    <t xml:space="preserve">• Disminución de la suma asegurada por pago de indemnizaciones con cargo a la PÓLIZA xxxxxx No. xxxxxxx
</t>
  </si>
  <si>
    <t xml:space="preserve">• La responsabilidad de la aseguradora se encuentra limitada al valor de la suma asegurada.
</t>
  </si>
  <si>
    <t>• La cobertura otorgada por la póliza se circunscribe a los términos de su clausulado.</t>
  </si>
  <si>
    <t>OFRECIENTO VALOR</t>
  </si>
  <si>
    <t xml:space="preserve">ASEGURADORAS  </t>
  </si>
  <si>
    <t>REMISION DE ANTECEDENTES - ABOGADO INTERNO-</t>
  </si>
  <si>
    <t>SOLICITUD DE ANTECEDENTES -ABOGADO EXTERNO-</t>
  </si>
  <si>
    <t>Fecha de asignación</t>
  </si>
  <si>
    <t>INFORME INICIAL-ABOGADO EXTERNO-</t>
  </si>
  <si>
    <t>Clasificación Contingencia</t>
  </si>
  <si>
    <t>Concepto del Abogado sobre la Contingencia:(Se debe indicar las razones por las cuales se considera que el proceso es Eventual Remoto o Probable.)</t>
  </si>
  <si>
    <t>Valor de las pretensiones totales de la demanda (en pesos no en SMMLV)</t>
  </si>
  <si>
    <t>Perjuicios reclamados  (en pesos no en SMMLV)</t>
  </si>
  <si>
    <t>Patrimoniales</t>
  </si>
  <si>
    <t>Lucro Cesante</t>
  </si>
  <si>
    <t>Daño Emergente</t>
  </si>
  <si>
    <t>Extrapatrimoniales</t>
  </si>
  <si>
    <t>Valor Contingencia: ( en pesos). Cuanto vale perder o negociar el caso por un valor que debe estar dentro del valor asegurado( con criterios jurisprudenciales)</t>
  </si>
  <si>
    <t>VALOR CONTINGENCIA</t>
  </si>
  <si>
    <t>Observaciones sobre el valor de la contingencia: (Se debe explicar como se aterrizaron las pretensiones.)</t>
  </si>
  <si>
    <t>Defensa de la Aseguradora: (Enumerar y enunciar las excepciones propuestas demanda y/o llamamiento )</t>
  </si>
  <si>
    <t>INFORME ABOGADO INTERNO</t>
  </si>
  <si>
    <t>REMOTO</t>
  </si>
  <si>
    <t>EVENTUAL</t>
  </si>
  <si>
    <t>PROBABLE</t>
  </si>
  <si>
    <t>MODALIDAD</t>
  </si>
  <si>
    <t>CLASE DE REASEGURO</t>
  </si>
  <si>
    <t>FACULTATIVO</t>
  </si>
  <si>
    <t>AUTOMATICO</t>
  </si>
  <si>
    <t>EXCEPCIONES PROPUESTAS COMPAÑÍA</t>
  </si>
  <si>
    <t>El abogado externo remitio la contestacion  y envio de informe inicial en los terminos establecidos ?</t>
  </si>
  <si>
    <t xml:space="preserve">El abogado propuso las excepciones adecuadas para el respetivo proceso? Recomendaciones </t>
  </si>
  <si>
    <t xml:space="preserve">Caso migrado </t>
  </si>
  <si>
    <t>OCURRENCIA</t>
  </si>
  <si>
    <t>CLAIMS MADE</t>
  </si>
  <si>
    <t>SUNSET</t>
  </si>
  <si>
    <t>DESCUBREMIENTO</t>
  </si>
  <si>
    <t>CEDIDO</t>
  </si>
  <si>
    <t>ACEPTADO</t>
  </si>
  <si>
    <t>PROPIO</t>
  </si>
  <si>
    <t>OFRECIENTO PREVIO?</t>
  </si>
  <si>
    <t xml:space="preserve">INFORME AJUSTADOR </t>
  </si>
  <si>
    <t>VALOR ASEGURADO</t>
  </si>
  <si>
    <t xml:space="preserve">Ocupado-trabajador cuenta ajena </t>
  </si>
  <si>
    <t>Ocupado - Autonomo</t>
  </si>
  <si>
    <t xml:space="preserve">Tareas del hogar </t>
  </si>
  <si>
    <t>Pendiente acceder al mercado laboral -pedir a nino</t>
  </si>
  <si>
    <t>Acompañante motorista</t>
  </si>
  <si>
    <t xml:space="preserve">Ciclista </t>
  </si>
  <si>
    <t>Cliclista vehículo</t>
  </si>
  <si>
    <t xml:space="preserve">Motociclista </t>
  </si>
  <si>
    <t>Ocupante vehículo</t>
  </si>
  <si>
    <t>Pasajero servicio publico</t>
  </si>
  <si>
    <t>OBJECION -Marque con una (x)</t>
  </si>
  <si>
    <t xml:space="preserve">Agravación del estado del riesgo </t>
  </si>
  <si>
    <t>Cobertura agotada</t>
  </si>
  <si>
    <t>Exclusión de la póliza</t>
  </si>
  <si>
    <t xml:space="preserve">Falta de interés asegurable </t>
  </si>
  <si>
    <t xml:space="preserve">Mora en la prima </t>
  </si>
  <si>
    <t>• Exclusiones  de confomidad a la Póliza, especifique cual:</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</si>
  <si>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</si>
  <si>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</si>
  <si>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</si>
  <si>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</si>
  <si>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</si>
  <si>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</si>
  <si>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</si>
  <si>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</si>
  <si>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</si>
  <si>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</si>
  <si>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</si>
  <si>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Otras</t>
  </si>
  <si>
    <t>Reserva propuesta</t>
  </si>
  <si>
    <t>DAÑOS MATERIALES</t>
  </si>
  <si>
    <t>Demandado</t>
  </si>
  <si>
    <t>Tipo de vinculacion compañía</t>
  </si>
  <si>
    <t>DEMANDA DIRECTA</t>
  </si>
  <si>
    <t>Daño moral</t>
  </si>
  <si>
    <t>Daño a la salud</t>
  </si>
  <si>
    <t>Daño a la Salud que podría interpretarse como daño a la vida de relación</t>
  </si>
  <si>
    <t>OTROS</t>
  </si>
  <si>
    <t>DEDUCIBLE</t>
  </si>
  <si>
    <t xml:space="preserve">VISTO BUENO ABOGADO INTERNO </t>
  </si>
  <si>
    <t>VISTO BUENO ABOGADO INTERNO?</t>
  </si>
  <si>
    <t xml:space="preserve">COMENTARIOS </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</si>
  <si>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</si>
  <si>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CONTINGENCIA</t>
  </si>
  <si>
    <t>Reserva CIA</t>
  </si>
  <si>
    <t>Comentarios clasificación y valor contingencia</t>
  </si>
  <si>
    <t xml:space="preserve">Creación de intervinientes </t>
  </si>
  <si>
    <t>Comentarios adicionales</t>
  </si>
  <si>
    <t xml:space="preserve">SI </t>
  </si>
  <si>
    <t>COASEGURO RETENCION ALLIANZ (%)</t>
  </si>
  <si>
    <t>PROBABLE GENERALES</t>
  </si>
  <si>
    <t>EVENTUAL GENERALES</t>
  </si>
  <si>
    <t>PROBABLE RC MEDICA</t>
  </si>
  <si>
    <t>EVENTUAL RC MEDICA</t>
  </si>
  <si>
    <t>PROBABLE AVIACION,SALUD,VIDA</t>
  </si>
  <si>
    <t>EVENTUAL AVIACION,SALUD,VIDA</t>
  </si>
  <si>
    <t>LLAMADA EN GARANTIA</t>
  </si>
  <si>
    <t>SINIESTRO LEGIS</t>
  </si>
  <si>
    <t>CONCURRENCIA</t>
  </si>
  <si>
    <t>COLFONDOS Y OTRO</t>
  </si>
  <si>
    <t>SEGURO PREVISIONAL - PÓLIZA DE INVALIDEZ Y SOBREVIVENCIA NO. 0209000001-1</t>
  </si>
  <si>
    <t>COLFONDOS S.A. PENSIONES Y CESANTÍAS</t>
  </si>
  <si>
    <t>800.149.496-2</t>
  </si>
  <si>
    <t>0209000001-1</t>
  </si>
  <si>
    <t>N/A</t>
  </si>
  <si>
    <t>NO ES POSIBLE CUANTIFICAR LAS PRETENSIONES DE LA DEMANDA EN ATENCIÓN A LA NATURALEZA DEL PROCESO.</t>
  </si>
  <si>
    <t>06 LABORAL CIRCUITO CALI</t>
  </si>
  <si>
    <t>76001310500620230055100</t>
  </si>
  <si>
    <t>SERGIO EMILIO SARMIENTO BAUTISTA. C.C: 19.303.057</t>
  </si>
  <si>
    <t>SEGÚN LOS HECHOS DE LA DEMANDA, EL SEÑOR SERGIO EMILIO SARMIENTO BAUTISTA, IDENTIFICADO CON LA C.C: 19.303.057,  NACIÓ EL 03/11/1955, INICIÓ SUS COTIZACIONES PARA LOS RIESGOS DE IVM ANTE EL ISS DE MANERA ININTERRUMPIDA Y PARA DIFERENTES EMPELADORES A PARTIR DE AGOSTO DE 1979, LOGRANDO ACUMULAR EN DICHO FONDO, UN TOTAL DE 383 SEMANAS COTIZADAS. EL SEÑOR SERGIO EMILIO FUE TRASLADADO DEL RPM AL RAIS, ADMINISTRADO POR COLFONDOS, DICHO TRASLADO NO SE SURTIÓ EN DEBIDA FORMA, PUES EL DEMANDANTE NO RECIBIÓ POR PARTE DE COLFONDOS S.A. LA INFORMACIÓN QUE DEBE PROVEERSE AL MOMENTO DE SER AFILIADO O TRASLADADO DE RÉGIMEN PENSIONAL. ACTUALMENTE CUENTA CON MAS DE 1.300 SEMANAS COTIZADAS, AL HACER EL EJERCICIO DE LA LIQUIDACIÓN DE LA PENSIÓN, COMO SI EL SEÑOR SARMIENTO SE ENCONTRARA AFILIADO A COLPENSIONES, SU MESADA PENSIONAL SERÍA DE $2.698.148, MIENT5RAS QUE SI CONTINÚA EN COLFONDOS S.A., SE GENERARÍA UNA GRAVE AFECTACIÓN ECONÓMICA PUES SERÍA MUY INFERIOR LA MESADA PENSIONAL. EL 14/08/2023 SOLICITÓ A COLFONDOS S.A., TODA LA INFORMACIÓN REFERENTE A SU TRASLADO, REQUIRIENDO COÍA DEL FORMULARIO DE AFILIACIÓN, CONSTANCIA DE INFORMACIÓN DEL DERECHO DE RETRACTO Y DEMÁS SOPORTES DEL ACTO DE TRASLADO, SIENDO ESTO CONTESTADO EL 18/08/2023, MANIFESTANDO QUE NO EXISTE PRUEBA DE TAL SITUACIÓN. EL 10/08/2023 SOLICITÓ LA NULIDAD DEL TRASLADO ANTE COLPENSIONES, SIENDO ESTO NEGADO MEDIANTE OFICIO DEL 11/08/2023</t>
  </si>
  <si>
    <t>01/05/1995</t>
  </si>
  <si>
    <t>14/03/2024 (auto que admite llamamiento)</t>
  </si>
  <si>
    <t>No es posible cuantificar las pretensiones en razón a que se trata de un proceso declarativo mediante el cual se pretende la ineficacia del traslado del RPM al RAIS y consigo la devolución de todos los aportes que reposan en la cuenta de ahorro individual del demandante, finalmente, se destaca que no estamos frente a un proceso mediante el cual se pretenda el pago de una pensión de invalidez y/o sobrevivencia por la cual se deba evaluar una posible afectación de la póliza de cara a los amparos otorgados.</t>
  </si>
  <si>
    <t xml:space="preserve">A) Excepciones de mérito frente a la demanda: 1) LAS EXCEPCIONES FORMULADAS POR LA ENTIDAD QUE EFECTUÓ EL LLAMAMIENTO EN GARANTÍA A MI PROCURADA, 2) AFILIACIÓN LIBRE Y ESPONTÁNEA DEL SEÑOR SERGIO EMILIO SARMIENTO BAUTISTA AL RÉGIMEN DE AHORRO INDIVIDIAL CON SOLIDARIDAD, 3) ERROR DE DERECHO NO VICIA EL CONSENTIMIENTO, 4) PROHIBICIÓN DEL TRASLADO DEL RÉGIMEN DE AHORRO INDIVIDUAL CON SOLIDARIDAD AL RÉGIMEN DE PRIMA MEDIA CON PRESTACIÓN DEFINIDA,  5) INEXISTENCIA DE LA OBLIGACIÓN DE DEVOLVER EL SEGURO PREVISIONAL CUANDO SE DECLARA LA NULIDAD Y/O INEFICACIA DE LA AFILIACIÓN POR FALTA DE CAUSA Y PORQUE AFECTA DERECHOS DE TERCEROS DE BUENA FE, 6) PRESCRIPCION, 7) BUENA FE, 8) GENÉRICA O INNOMINADA                                                                                                                                                                                                                                          B) Excepciones frente al llamamiento: 1) ABUSO DEL DERECHO POR PARTE DE COLFONDOS S.A. AL LLAMAR EN GARANTÍA A ALLIANZ SEGUROS DE VIDA S.A. AÚN CUANDO LA AFP TIENE PLENO CONOCIMIENTO QUE NO LE ASISTE EL DERECHO DE OBTENER LA DEVOLUCIÓN Y/O RESTITUCIÓN DE LA PRIMA, 2) AL NO PROSPERAR LAS PRETENSIONES DEL LLAMAMIENTO EN GARANTÍA, LAS AGENCIAS EN DERECHO A FAVOR DE ALLIANZ SEGUROS DE VIDA S.A. DEBEN LIQUIDARSE POR UN VALOR IGUAL AL ASUMIDO QUE COMPENSE EL ESFUERZO REALIZADO Y LA AFECTACIÓN PATRIMONIAL QUE IMPLICÓ LA CAUSA 3), INEXISTENCIA DE OBLIGACIÓN DE RESTITUCIÓN DE LA PRIMA DEL SEGURO PREVISIONAL AL ESTAR DEBIDAMENTE DEVENGADA EN RAZÓN DEL RIESGO ASUMIDO., 4) INEXISTENCIA DE OBLIGACIÓN A CARGO DE ALLIANZ SEGUROS DE VIDA S.A. POR CUANTO LA PRIMA DEBE PAGARSE CON LOS RECURSO PROPIOS DE LA AFP CUANDO SE DECLARA LA INEFICACIA DE TRASLADO, 5) LA INEFICACIA DEL ACTO DE TRASLADO NO CONLLEVA LA INVALIDEZ DEL CONTRATO DE SEGURO PREVISIONAL, 6) LA EVENTUAL DECLARATORIA DE INEFICACIA DE TRASLADO NO PUEDE AFECTAR A TERCEROS DE BUENA FE, 7) FALTA DE COBERTURA MATERIAL DE LA PÓLIZA DE SEGURO PREVISIONAL No. 0209000001, 8) PRESCRIPCIÓN EXTRAORDINARIA DE LA ACCIÓN DERIVADA DEL SEGURO, 9) APLICACIÓN DE LAS CONDICIONES DEL SEGURO, 10) COBRO DE LO NO DEBIDO </t>
  </si>
  <si>
    <t>AJR2150</t>
  </si>
  <si>
    <t>La contingencia se califica remota toda vez que el contrato de seguro no presta cobertura material de conformidad con los hechos y pretensiones de la demanda y del llamamiento en garantía, puesto que las pretensiones se encuentran por fuera de la cobertura otorgada en el contrato de seguro previsional.  
Lo primero que debe tomarse en consideración es que la Póliza de Seguro Previsional No.02090000001 cuyo tomador es COLFONDOS S.A., y cuyo asegurado son los AFILIADOS Y/O BENEFICIARIOS no presta cobertura material y temporal, de conformidad con los hechos y pretensiones expuestas en el líbelo de la demanda. Frente a la cobertura temporal, debe precisarse que su modalidad es ocurrencia, la cual ampara la suma adicional necesaria para financiar una pensión de invalidez o sobrevivencia de los afiliados a la sociedad tomadora durante la vigencia de la Póliza, es decir, que el siniestro debe acaecer en el lapso de vigencia, esto es, entre el 02 de mayo de 1994 hasta el 31 de diciembre de 2000, resaltándose en este punto que las pretensiones de la demanda no se encuentran orientadas al reconocimiento y pago de una pensión por invalidez o sobrevivencia. Frente a la cobertura material en tanto ampara la suma adicional necesaria para financiar una pensión de invalidez o sobrevivencia se precisa que no presta cobertura toda vez que las pretensiones de la demanda se encuentran orientas a obtener la ineficacia del traslado del RPM al RAIS y la devolución de los saldos que reposan en la CAI del demandante, incluida la prima que pago la AFP con ocasión al seguro previsional. Razón por la cual, COLFONDOS S.A. llamó en garantía a la compañía. No obstante, se precisa que ALLIANZ SEGUROS DE VIDA S.A. devengó la prima proporcional al tiempo corrido del riesgo, asumiendo así el eventual pago de la suma adicional y, por ende, no existe ninguna obligación de restituir la prima toda vez que esta fue debidamente devengada de conformidad con el artículo 1070 del Código de Comercio.  
Por otro lado, frente a la responsabilidad de la AFP, se precisa que: (i) el demandante actualmente se encuentra vinculado al RAIS desde el 01/05/1995 hasta la fecha (ii) La AFP convocante no tuvo en cuenta que las compañías aseguradoras son terceros de buena fe que no tuvieron injerencia alguna en el acto de traslado y/o afiliación al RAIS y que las pretensiones de la demanda no tienen relación alguna con los amparos concertados en la póliza previsional de Invalidez y sobrevivencia como quiera que los amparos otorgados por ALLIANZ SEGUROS DE VIDA S.A. contienen inmersa única y exclusivamente la obligación condicional de realizar el pago de la suma adicional requerida para completar el capital necesario para el reconocimiento de las pensiones de invalidez y sobrevivencia, concepto el cual no se solicita en el presente proceso (iii) Las consecuencias de la ineficacia que se pretende en la demanda son frente a la afiliación al RAIS efectuado por el demandante y no frente al seguro previsional de invalidez y sobrevivientes (iv) Existe una falta de legitimación en la causa por pasiva ya que quien tiene que restituir el porcentaje destinado a pagar el seguro previsional y/o prima es la AFP con cargo a su propio patrimonio y NO la aseguradora puesto que esta última devengó debidamente la prima y asumió el riesgo asegurado durante el periodo comprendido entre el 02/05/1994 al 31/12/2000, y finalmente ALLIANZ SEGUROS DE VIDA S.A. como compañía aseguradora no está autorizada legal ni jurisprudencialmente para administrar los aportes y rendimientos de las cuentas individuales de los afiliados al Sistema General de Pensiones.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</si>
</sst>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quot;$&quot;\ * #,##0_-;\-&quot;$&quot;\ * #,##0_-;_-&quot;$&quot;\ * &quot;-&quot;_-;_-@_-"/>
    <numFmt numFmtId="164" formatCode="_-&quot;$&quot;\ * #,##0_-;\-&quot;$&quot;\ * #,##0_-;_-&quot;$&quot;\ * &quot;-&quot;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42"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42"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42"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42"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49"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0" fontId="0" fillId="0" borderId="1" xfId="0" applyBorder="1" applyAlignment="1">
      <alignment horizontal="justify"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14" fontId="0" fillId="0" borderId="1" xfId="0" applyNumberFormat="1" applyBorder="1" applyAlignment="1">
      <alignment horizontal="justify" vertical="top"/>
    </xf>
    <xf numFmtId="0" fontId="2" fillId="0" borderId="1" xfId="0" applyFont="1" applyBorder="1" applyAlignment="1">
      <alignment horizontal="justify" vertical="top" wrapText="1"/>
    </xf>
    <xf numFmtId="14" fontId="0" fillId="0" borderId="2" xfId="0" applyNumberFormat="1" applyBorder="1" applyAlignment="1">
      <alignment horizontal="left" vertical="top"/>
    </xf>
    <xf numFmtId="0" fontId="0" fillId="0" borderId="3" xfId="0" applyBorder="1" applyAlignment="1">
      <alignment horizontal="left" vertical="top"/>
    </xf>
    <xf numFmtId="164" fontId="7" fillId="8" borderId="13" xfId="0" applyNumberFormat="1" applyFont="1" applyFill="1" applyBorder="1" applyAlignment="1">
      <alignment horizontal="left" vertical="top"/>
    </xf>
    <xf numFmtId="0" fontId="8" fillId="0" borderId="14" xfId="0" applyFont="1" applyBorder="1"/>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4" fillId="6" borderId="4" xfId="0" applyFont="1" applyFill="1" applyBorder="1" applyAlignment="1">
      <alignment horizontal="justify"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1" xfId="0" applyBorder="1" applyAlignment="1">
      <alignment horizontal="left" vertical="top"/>
    </xf>
    <xf numFmtId="0" fontId="4" fillId="2" borderId="4" xfId="0" applyFont="1" applyFill="1" applyBorder="1" applyAlignment="1">
      <alignment horizontal="center" vertical="top"/>
    </xf>
    <xf numFmtId="0" fontId="0" fillId="0" borderId="1" xfId="0" applyBorder="1" applyAlignment="1">
      <alignment horizontal="center" vertical="top"/>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42" fontId="0" fillId="5" borderId="0" xfId="1" applyFont="1" applyFill="1" applyBorder="1" applyAlignment="1">
      <alignment horizontal="center" vertical="top"/>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0" fillId="5" borderId="1" xfId="1" applyFont="1" applyFill="1" applyBorder="1" applyAlignment="1">
      <alignment horizontal="justify" vertical="top"/>
    </xf>
    <xf numFmtId="0" fontId="0" fillId="0" borderId="1" xfId="0" applyBorder="1" applyAlignment="1">
      <alignment horizontal="center" vertical="top" wrapText="1"/>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Desktop\INFORME%20INICIAL%20AUTOS%202023.xlsx" TargetMode="External"/><Relationship Id="rId1" Type="http://schemas.openxmlformats.org/officeDocument/2006/relationships/externalLinkPath" Target="https://gha2-my.sharepoint.com/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row r="3">
          <cell r="S3" t="str">
            <v>En contra</v>
          </cell>
        </row>
        <row r="4">
          <cell r="S4" t="str">
            <v>A Favor</v>
          </cell>
        </row>
      </sheetData>
      <sheetData sheetId="1">
        <row r="3">
          <cell r="A3" t="str">
            <v>Remota</v>
          </cell>
        </row>
        <row r="4">
          <cell r="A4" t="str">
            <v>Eventual</v>
          </cell>
        </row>
        <row r="5">
          <cell r="A5" t="str">
            <v>Probable</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topLeftCell="A2" zoomScale="70" zoomScaleNormal="70" workbookViewId="0">
      <selection activeCell="B8" sqref="B8:C8"/>
    </sheetView>
  </sheetViews>
  <sheetFormatPr baseColWidth="10" defaultColWidth="0" defaultRowHeight="15" x14ac:dyDescent="0.2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x14ac:dyDescent="0.25">
      <c r="A1" s="39" t="s">
        <v>41</v>
      </c>
      <c r="B1" s="39"/>
      <c r="C1" s="39"/>
    </row>
    <row r="2" spans="1:3" x14ac:dyDescent="0.25">
      <c r="A2" s="5" t="s">
        <v>11</v>
      </c>
      <c r="B2" s="41" t="s">
        <v>145</v>
      </c>
      <c r="C2" s="42"/>
    </row>
    <row r="3" spans="1:3" x14ac:dyDescent="0.25">
      <c r="A3" s="5" t="s">
        <v>0</v>
      </c>
      <c r="B3" s="43" t="s">
        <v>144</v>
      </c>
      <c r="C3" s="44"/>
    </row>
    <row r="4" spans="1:3" x14ac:dyDescent="0.25">
      <c r="A4" s="5" t="s">
        <v>109</v>
      </c>
      <c r="B4" s="43" t="s">
        <v>137</v>
      </c>
      <c r="C4" s="44"/>
    </row>
    <row r="5" spans="1:3" ht="14.45" customHeight="1" x14ac:dyDescent="0.25">
      <c r="A5" s="5" t="s">
        <v>1</v>
      </c>
      <c r="B5" s="36" t="s">
        <v>146</v>
      </c>
      <c r="C5" s="36"/>
    </row>
    <row r="6" spans="1:3" x14ac:dyDescent="0.25">
      <c r="A6" s="5" t="s">
        <v>110</v>
      </c>
      <c r="B6" s="40" t="s">
        <v>134</v>
      </c>
      <c r="C6" s="40"/>
    </row>
    <row r="7" spans="1:3" x14ac:dyDescent="0.25">
      <c r="A7" s="5" t="s">
        <v>2</v>
      </c>
      <c r="B7" s="40" t="s">
        <v>142</v>
      </c>
      <c r="C7" s="40"/>
    </row>
    <row r="8" spans="1:3" x14ac:dyDescent="0.25">
      <c r="A8" s="5" t="s">
        <v>3</v>
      </c>
      <c r="B8" s="35" t="s">
        <v>148</v>
      </c>
      <c r="C8" s="35"/>
    </row>
    <row r="9" spans="1:3" x14ac:dyDescent="0.25">
      <c r="A9" s="5" t="s">
        <v>4</v>
      </c>
      <c r="B9" s="36" t="s">
        <v>142</v>
      </c>
      <c r="C9" s="36"/>
    </row>
    <row r="10" spans="1:3" x14ac:dyDescent="0.25">
      <c r="A10" s="5" t="s">
        <v>5</v>
      </c>
      <c r="B10" s="36" t="s">
        <v>142</v>
      </c>
      <c r="C10" s="36"/>
    </row>
    <row r="11" spans="1:3" ht="23.25" customHeight="1" x14ac:dyDescent="0.25">
      <c r="A11" s="5" t="s">
        <v>27</v>
      </c>
      <c r="B11" s="37" t="s">
        <v>138</v>
      </c>
      <c r="C11" s="38"/>
    </row>
    <row r="12" spans="1:3" x14ac:dyDescent="0.25">
      <c r="A12" s="46" t="s">
        <v>120</v>
      </c>
      <c r="B12" s="40" t="s">
        <v>147</v>
      </c>
      <c r="C12" s="40"/>
    </row>
    <row r="13" spans="1:3" ht="30" customHeight="1" x14ac:dyDescent="0.25">
      <c r="A13" s="46"/>
      <c r="B13" s="40"/>
      <c r="C13" s="40"/>
    </row>
    <row r="14" spans="1:3" ht="73.5" customHeight="1" x14ac:dyDescent="0.25">
      <c r="A14" s="46"/>
      <c r="B14" s="40"/>
      <c r="C14" s="40"/>
    </row>
    <row r="15" spans="1:3" ht="30" x14ac:dyDescent="0.25">
      <c r="A15" s="5" t="s">
        <v>46</v>
      </c>
      <c r="B15" s="49" t="s">
        <v>143</v>
      </c>
      <c r="C15" s="50"/>
    </row>
    <row r="16" spans="1:3" ht="33.75" customHeight="1" x14ac:dyDescent="0.25">
      <c r="A16" s="51" t="s">
        <v>47</v>
      </c>
      <c r="B16" s="52" t="s">
        <v>48</v>
      </c>
      <c r="C16" s="52"/>
    </row>
    <row r="17" spans="1:3" ht="33.75" customHeight="1" x14ac:dyDescent="0.25">
      <c r="A17" s="51"/>
      <c r="B17" s="11" t="s">
        <v>49</v>
      </c>
      <c r="C17" s="6"/>
    </row>
    <row r="18" spans="1:3" ht="33.75" customHeight="1" x14ac:dyDescent="0.25">
      <c r="A18" s="51"/>
      <c r="B18" s="11" t="s">
        <v>50</v>
      </c>
      <c r="C18" s="6"/>
    </row>
    <row r="19" spans="1:3" x14ac:dyDescent="0.25">
      <c r="A19" s="51"/>
      <c r="B19" s="53" t="s">
        <v>51</v>
      </c>
      <c r="C19" s="54"/>
    </row>
    <row r="20" spans="1:3" x14ac:dyDescent="0.25">
      <c r="A20" s="51"/>
      <c r="B20" s="11"/>
      <c r="C20" s="6"/>
    </row>
    <row r="21" spans="1:3" x14ac:dyDescent="0.25">
      <c r="A21" s="51"/>
      <c r="B21" s="11"/>
      <c r="C21" s="6"/>
    </row>
    <row r="22" spans="1:3" x14ac:dyDescent="0.25">
      <c r="A22" s="51"/>
      <c r="B22" s="53" t="s">
        <v>108</v>
      </c>
      <c r="C22" s="54"/>
    </row>
    <row r="23" spans="1:3" x14ac:dyDescent="0.25">
      <c r="A23" s="51"/>
      <c r="B23" s="11"/>
      <c r="C23" s="16"/>
    </row>
    <row r="24" spans="1:3" x14ac:dyDescent="0.25">
      <c r="A24" s="5" t="s">
        <v>6</v>
      </c>
      <c r="B24" s="40" t="s">
        <v>139</v>
      </c>
      <c r="C24" s="40"/>
    </row>
    <row r="25" spans="1:3" x14ac:dyDescent="0.25">
      <c r="A25" s="5" t="s">
        <v>7</v>
      </c>
      <c r="B25" s="40" t="s">
        <v>140</v>
      </c>
      <c r="C25" s="40"/>
    </row>
    <row r="26" spans="1:3" x14ac:dyDescent="0.25">
      <c r="A26" s="5" t="s">
        <v>8</v>
      </c>
      <c r="B26" s="40" t="s">
        <v>141</v>
      </c>
      <c r="C26" s="40"/>
    </row>
    <row r="27" spans="1:3" x14ac:dyDescent="0.25">
      <c r="A27" s="5" t="s">
        <v>42</v>
      </c>
      <c r="B27" s="47">
        <v>45366</v>
      </c>
      <c r="C27" s="48"/>
    </row>
    <row r="28" spans="1:3" x14ac:dyDescent="0.25">
      <c r="A28" s="5" t="s">
        <v>9</v>
      </c>
      <c r="B28" s="45" t="s">
        <v>149</v>
      </c>
      <c r="C28" s="45"/>
    </row>
    <row r="29" spans="1:3" x14ac:dyDescent="0.25">
      <c r="A29" s="5" t="s">
        <v>10</v>
      </c>
      <c r="B29" s="45">
        <v>45359</v>
      </c>
      <c r="C29" s="40"/>
    </row>
  </sheetData>
  <mergeCells count="24">
    <mergeCell ref="B28:C28"/>
    <mergeCell ref="B29:C29"/>
    <mergeCell ref="A12:A14"/>
    <mergeCell ref="B12:C14"/>
    <mergeCell ref="B24:C24"/>
    <mergeCell ref="B25:C25"/>
    <mergeCell ref="B26:C26"/>
    <mergeCell ref="B27:C27"/>
    <mergeCell ref="B15:C15"/>
    <mergeCell ref="A16:A23"/>
    <mergeCell ref="B16:C16"/>
    <mergeCell ref="B19:C19"/>
    <mergeCell ref="B22:C22"/>
    <mergeCell ref="B8:C8"/>
    <mergeCell ref="B9:C9"/>
    <mergeCell ref="B10:C10"/>
    <mergeCell ref="B11:C11"/>
    <mergeCell ref="A1:C1"/>
    <mergeCell ref="B7:C7"/>
    <mergeCell ref="B2:C2"/>
    <mergeCell ref="B3:C3"/>
    <mergeCell ref="B4:C4"/>
    <mergeCell ref="B5:C5"/>
    <mergeCell ref="B6:C6"/>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7" sqref="B7:C7"/>
    </sheetView>
  </sheetViews>
  <sheetFormatPr baseColWidth="10" defaultColWidth="0" defaultRowHeight="15" x14ac:dyDescent="0.25"/>
  <cols>
    <col min="1" max="1" width="44.42578125" customWidth="1"/>
    <col min="2" max="2" width="25.85546875" customWidth="1"/>
    <col min="3" max="3" width="100.7109375" customWidth="1"/>
    <col min="4" max="16384" width="11.42578125" hidden="1"/>
  </cols>
  <sheetData>
    <row r="1" spans="1:3" ht="18.75" x14ac:dyDescent="0.25">
      <c r="A1" s="55" t="s">
        <v>40</v>
      </c>
      <c r="B1" s="55"/>
      <c r="C1" s="55"/>
    </row>
    <row r="2" spans="1:3" x14ac:dyDescent="0.25">
      <c r="A2" s="13" t="s">
        <v>25</v>
      </c>
      <c r="B2" s="56" t="s">
        <v>135</v>
      </c>
      <c r="C2" s="57"/>
    </row>
    <row r="3" spans="1:3" x14ac:dyDescent="0.25">
      <c r="A3" s="5" t="s">
        <v>11</v>
      </c>
      <c r="B3" s="40" t="str">
        <f>'GENERALES NOTA 322'!B2:C2</f>
        <v>76001310500620230055100</v>
      </c>
      <c r="C3" s="40"/>
    </row>
    <row r="4" spans="1:3" x14ac:dyDescent="0.25">
      <c r="A4" s="5" t="s">
        <v>0</v>
      </c>
      <c r="B4" s="40" t="str">
        <f>'GENERALES NOTA 322'!B3:C3</f>
        <v>06 LABORAL CIRCUITO CALI</v>
      </c>
      <c r="C4" s="40"/>
    </row>
    <row r="5" spans="1:3" x14ac:dyDescent="0.25">
      <c r="A5" s="5" t="s">
        <v>109</v>
      </c>
      <c r="B5" s="40" t="str">
        <f>'GENERALES NOTA 322'!B4:C4</f>
        <v>COLFONDOS Y OTRO</v>
      </c>
      <c r="C5" s="40"/>
    </row>
    <row r="6" spans="1:3" x14ac:dyDescent="0.25">
      <c r="A6" s="5" t="s">
        <v>1</v>
      </c>
      <c r="B6" s="40" t="str">
        <f>'GENERALES NOTA 322'!B5:C5</f>
        <v>SERGIO EMILIO SARMIENTO BAUTISTA. C.C: 19.303.057</v>
      </c>
      <c r="C6" s="40"/>
    </row>
    <row r="7" spans="1:3" x14ac:dyDescent="0.25">
      <c r="A7" s="5" t="s">
        <v>110</v>
      </c>
      <c r="B7" s="40" t="str">
        <f>'GENERALES NOTA 322'!B6:C6</f>
        <v>LLAMADA EN GARANTIA</v>
      </c>
      <c r="C7" s="40"/>
    </row>
    <row r="8" spans="1:3" x14ac:dyDescent="0.25">
      <c r="A8" s="13" t="s">
        <v>26</v>
      </c>
      <c r="B8" s="40"/>
      <c r="C8" s="40"/>
    </row>
    <row r="9" spans="1:3" x14ac:dyDescent="0.25">
      <c r="A9" s="13" t="s">
        <v>27</v>
      </c>
      <c r="B9" s="40"/>
      <c r="C9" s="40"/>
    </row>
    <row r="10" spans="1:3" x14ac:dyDescent="0.25">
      <c r="A10" s="13" t="s">
        <v>77</v>
      </c>
      <c r="B10" s="56"/>
      <c r="C10" s="58"/>
    </row>
    <row r="11" spans="1:3" x14ac:dyDescent="0.25">
      <c r="A11" s="13" t="s">
        <v>116</v>
      </c>
      <c r="B11" s="56"/>
      <c r="C11" s="57"/>
    </row>
    <row r="12" spans="1:3" x14ac:dyDescent="0.25">
      <c r="A12" s="13" t="s">
        <v>60</v>
      </c>
      <c r="B12" s="43"/>
      <c r="C12" s="44"/>
    </row>
    <row r="13" spans="1:3" x14ac:dyDescent="0.25">
      <c r="A13" s="13" t="s">
        <v>28</v>
      </c>
      <c r="B13" s="40"/>
      <c r="C13" s="40"/>
    </row>
    <row r="14" spans="1:3" x14ac:dyDescent="0.25">
      <c r="A14" s="13" t="s">
        <v>29</v>
      </c>
      <c r="B14" s="40"/>
      <c r="C14" s="40"/>
    </row>
    <row r="15" spans="1:3" x14ac:dyDescent="0.25">
      <c r="A15" s="13" t="s">
        <v>30</v>
      </c>
      <c r="B15" s="40"/>
      <c r="C15" s="40"/>
    </row>
    <row r="16" spans="1:3" x14ac:dyDescent="0.25">
      <c r="A16" s="59" t="s">
        <v>31</v>
      </c>
      <c r="B16" s="40"/>
      <c r="C16" s="40"/>
    </row>
    <row r="17" spans="1:3" x14ac:dyDescent="0.25">
      <c r="A17" s="60"/>
      <c r="B17" s="9" t="s">
        <v>39</v>
      </c>
      <c r="C17" s="10" t="s">
        <v>15</v>
      </c>
    </row>
    <row r="18" spans="1:3" x14ac:dyDescent="0.25">
      <c r="A18" s="60"/>
      <c r="B18" s="11"/>
      <c r="C18" s="11"/>
    </row>
    <row r="19" spans="1:3" x14ac:dyDescent="0.25">
      <c r="A19" s="60"/>
      <c r="B19" s="11"/>
      <c r="C19" s="11"/>
    </row>
    <row r="20" spans="1:3" x14ac:dyDescent="0.25">
      <c r="A20" s="60"/>
      <c r="B20" s="11"/>
      <c r="C20" s="11"/>
    </row>
    <row r="21" spans="1:3" x14ac:dyDescent="0.25">
      <c r="A21" s="13" t="s">
        <v>24</v>
      </c>
      <c r="B21" s="40"/>
      <c r="C21" s="40"/>
    </row>
    <row r="22" spans="1:3" x14ac:dyDescent="0.25">
      <c r="A22" s="13" t="s">
        <v>61</v>
      </c>
      <c r="B22" s="43"/>
      <c r="C22" s="44"/>
    </row>
    <row r="23" spans="1:3" x14ac:dyDescent="0.25">
      <c r="A23" s="13" t="s">
        <v>16</v>
      </c>
      <c r="B23" s="40"/>
      <c r="C23" s="40"/>
    </row>
    <row r="24" spans="1:3" x14ac:dyDescent="0.25">
      <c r="A24" s="13" t="s">
        <v>75</v>
      </c>
      <c r="B24" s="40"/>
      <c r="C24" s="40"/>
    </row>
    <row r="25" spans="1:3" x14ac:dyDescent="0.25">
      <c r="A25" s="13" t="s">
        <v>38</v>
      </c>
      <c r="B25" s="40"/>
      <c r="C25" s="40"/>
    </row>
    <row r="26" spans="1:3" x14ac:dyDescent="0.25">
      <c r="A26" s="12" t="s">
        <v>76</v>
      </c>
      <c r="B26" s="40"/>
      <c r="C26" s="40"/>
    </row>
    <row r="27" spans="1:3" x14ac:dyDescent="0.25">
      <c r="A27" s="61" t="s">
        <v>64</v>
      </c>
      <c r="B27" s="61"/>
      <c r="C27" s="61"/>
    </row>
    <row r="28" spans="1:3" ht="14.45" customHeight="1" x14ac:dyDescent="0.25">
      <c r="A28" s="62" t="s">
        <v>37</v>
      </c>
      <c r="B28" s="63"/>
      <c r="C28" s="31"/>
    </row>
    <row r="29" spans="1:3" ht="14.45" customHeight="1" x14ac:dyDescent="0.25">
      <c r="A29" s="64" t="s">
        <v>36</v>
      </c>
      <c r="B29" s="65"/>
      <c r="C29" s="31"/>
    </row>
    <row r="30" spans="1:3" ht="14.45" customHeight="1" x14ac:dyDescent="0.25">
      <c r="A30" s="64" t="s">
        <v>35</v>
      </c>
      <c r="B30" s="65"/>
      <c r="C30" s="32"/>
    </row>
    <row r="31" spans="1:3" ht="14.45" customHeight="1" x14ac:dyDescent="0.25">
      <c r="A31" s="64" t="s">
        <v>13</v>
      </c>
      <c r="B31" s="65"/>
      <c r="C31" s="31"/>
    </row>
    <row r="32" spans="1:3" x14ac:dyDescent="0.25">
      <c r="A32" s="64" t="s">
        <v>14</v>
      </c>
      <c r="B32" s="65"/>
      <c r="C32" s="31"/>
    </row>
    <row r="33" spans="1:3" ht="14.45" customHeight="1" x14ac:dyDescent="0.25">
      <c r="A33" s="64" t="s">
        <v>34</v>
      </c>
      <c r="B33" s="65"/>
      <c r="C33" s="31"/>
    </row>
    <row r="34" spans="1:3" ht="14.45" customHeight="1" x14ac:dyDescent="0.25">
      <c r="A34" s="64" t="s">
        <v>94</v>
      </c>
      <c r="B34" s="65"/>
      <c r="C34" s="33"/>
    </row>
    <row r="35" spans="1:3" x14ac:dyDescent="0.25">
      <c r="A35" s="62" t="s">
        <v>106</v>
      </c>
      <c r="B35" s="63"/>
      <c r="C35" s="34"/>
    </row>
    <row r="36" spans="1:3" x14ac:dyDescent="0.25">
      <c r="A36" s="67" t="s">
        <v>88</v>
      </c>
      <c r="B36" s="67"/>
      <c r="C36" s="67"/>
    </row>
    <row r="37" spans="1:3" x14ac:dyDescent="0.25">
      <c r="A37" s="66" t="s">
        <v>89</v>
      </c>
      <c r="B37" s="66"/>
      <c r="C37" s="11"/>
    </row>
    <row r="38" spans="1:3" x14ac:dyDescent="0.25">
      <c r="A38" s="66" t="s">
        <v>90</v>
      </c>
      <c r="B38" s="66"/>
      <c r="C38" s="11"/>
    </row>
    <row r="39" spans="1:3" x14ac:dyDescent="0.25">
      <c r="A39" s="66" t="s">
        <v>91</v>
      </c>
      <c r="B39" s="66"/>
      <c r="C39" s="11"/>
    </row>
    <row r="40" spans="1:3" x14ac:dyDescent="0.25">
      <c r="A40" s="66" t="s">
        <v>92</v>
      </c>
      <c r="B40" s="66"/>
      <c r="C40" s="11"/>
    </row>
    <row r="41" spans="1:3" x14ac:dyDescent="0.25">
      <c r="A41" s="66" t="s">
        <v>93</v>
      </c>
      <c r="B41" s="66"/>
      <c r="C41" s="11"/>
    </row>
    <row r="42" spans="1:3" x14ac:dyDescent="0.25">
      <c r="A42" s="66" t="s">
        <v>95</v>
      </c>
      <c r="B42" s="66"/>
      <c r="C42" s="11"/>
    </row>
    <row r="43" spans="1:3" x14ac:dyDescent="0.25">
      <c r="A43" s="66" t="s">
        <v>96</v>
      </c>
      <c r="B43" s="66"/>
      <c r="C43" s="11"/>
    </row>
    <row r="44" spans="1:3" x14ac:dyDescent="0.25">
      <c r="A44" s="66" t="s">
        <v>97</v>
      </c>
      <c r="B44" s="66"/>
      <c r="C44" s="11"/>
    </row>
    <row r="45" spans="1:3" x14ac:dyDescent="0.25">
      <c r="A45" s="66" t="s">
        <v>98</v>
      </c>
      <c r="B45" s="66"/>
      <c r="C45" s="11"/>
    </row>
    <row r="46" spans="1:3" x14ac:dyDescent="0.25">
      <c r="A46" s="66" t="s">
        <v>99</v>
      </c>
      <c r="B46" s="66"/>
      <c r="C46" s="11"/>
    </row>
    <row r="47" spans="1:3" x14ac:dyDescent="0.25">
      <c r="A47" s="66" t="s">
        <v>100</v>
      </c>
      <c r="B47" s="66"/>
      <c r="C47" s="11"/>
    </row>
    <row r="48" spans="1:3" x14ac:dyDescent="0.25">
      <c r="A48" s="66" t="s">
        <v>101</v>
      </c>
      <c r="B48" s="66"/>
      <c r="C48" s="11"/>
    </row>
    <row r="49" spans="1:3" x14ac:dyDescent="0.25">
      <c r="A49" s="66" t="s">
        <v>102</v>
      </c>
      <c r="B49" s="66"/>
      <c r="C49" s="11"/>
    </row>
    <row r="50" spans="1:3" x14ac:dyDescent="0.25">
      <c r="A50" s="66" t="s">
        <v>103</v>
      </c>
      <c r="B50" s="66"/>
      <c r="C50" s="11"/>
    </row>
    <row r="51" spans="1:3" x14ac:dyDescent="0.25">
      <c r="A51" s="66" t="s">
        <v>104</v>
      </c>
      <c r="B51" s="66"/>
      <c r="C51" s="11"/>
    </row>
    <row r="52" spans="1:3" x14ac:dyDescent="0.25">
      <c r="A52" s="66" t="s">
        <v>105</v>
      </c>
      <c r="B52" s="66"/>
      <c r="C52" s="11"/>
    </row>
    <row r="53" spans="1:3" x14ac:dyDescent="0.25">
      <c r="A53" s="68"/>
      <c r="B53" s="68"/>
      <c r="C53" s="11"/>
    </row>
  </sheetData>
  <mergeCells count="50">
    <mergeCell ref="A48:B48"/>
    <mergeCell ref="A42:B42"/>
    <mergeCell ref="A43:B43"/>
    <mergeCell ref="A44:B44"/>
    <mergeCell ref="A45:B45"/>
    <mergeCell ref="A46:B46"/>
    <mergeCell ref="A47:B47"/>
    <mergeCell ref="A49:B49"/>
    <mergeCell ref="A50:B50"/>
    <mergeCell ref="A51:B51"/>
    <mergeCell ref="A52:B52"/>
    <mergeCell ref="A53:B53"/>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B23:C23"/>
    <mergeCell ref="B24:C24"/>
    <mergeCell ref="B25:C25"/>
    <mergeCell ref="B26:C26"/>
    <mergeCell ref="A27:C27"/>
    <mergeCell ref="B15:C15"/>
    <mergeCell ref="A16:A20"/>
    <mergeCell ref="B16:C16"/>
    <mergeCell ref="B21:C21"/>
    <mergeCell ref="B22:C22"/>
    <mergeCell ref="B14:C14"/>
    <mergeCell ref="A1:C1"/>
    <mergeCell ref="B8:C8"/>
    <mergeCell ref="B9:C9"/>
    <mergeCell ref="B12:C12"/>
    <mergeCell ref="B13:C13"/>
    <mergeCell ref="B2:C2"/>
    <mergeCell ref="B3:C3"/>
    <mergeCell ref="B4:C4"/>
    <mergeCell ref="B5:C5"/>
    <mergeCell ref="B6:C6"/>
    <mergeCell ref="B7:C7"/>
    <mergeCell ref="B10:C10"/>
    <mergeCell ref="B11:C11"/>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tabSelected="1" topLeftCell="A19" zoomScaleNormal="100" workbookViewId="0">
      <selection activeCell="B29" sqref="B29:C29"/>
    </sheetView>
  </sheetViews>
  <sheetFormatPr baseColWidth="10" defaultColWidth="0" defaultRowHeight="15" x14ac:dyDescent="0.2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x14ac:dyDescent="0.25">
      <c r="A1" s="55" t="s">
        <v>43</v>
      </c>
      <c r="B1" s="55"/>
      <c r="C1" s="55"/>
    </row>
    <row r="2" spans="1:6" x14ac:dyDescent="0.25">
      <c r="A2" s="20" t="s">
        <v>25</v>
      </c>
      <c r="B2" s="85" t="s">
        <v>152</v>
      </c>
      <c r="C2" s="86"/>
    </row>
    <row r="3" spans="1:6" x14ac:dyDescent="0.25">
      <c r="A3" s="21" t="s">
        <v>11</v>
      </c>
      <c r="B3" s="87" t="str">
        <f>'GENERALES NOTA 322'!B2:C2</f>
        <v>76001310500620230055100</v>
      </c>
      <c r="C3" s="87"/>
    </row>
    <row r="4" spans="1:6" x14ac:dyDescent="0.25">
      <c r="A4" s="21" t="s">
        <v>0</v>
      </c>
      <c r="B4" s="87" t="str">
        <f>'GENERALES NOTA 322'!B3:C3</f>
        <v>06 LABORAL CIRCUITO CALI</v>
      </c>
      <c r="C4" s="87"/>
    </row>
    <row r="5" spans="1:6" x14ac:dyDescent="0.25">
      <c r="A5" s="21" t="s">
        <v>109</v>
      </c>
      <c r="B5" s="87" t="str">
        <f>'GENERALES NOTA 322'!B4:C4</f>
        <v>COLFONDOS Y OTRO</v>
      </c>
      <c r="C5" s="87"/>
    </row>
    <row r="6" spans="1:6" ht="14.45" customHeight="1" x14ac:dyDescent="0.25">
      <c r="A6" s="21" t="s">
        <v>1</v>
      </c>
      <c r="B6" s="87" t="str">
        <f>'GENERALES NOTA 322'!B5:C5</f>
        <v>SERGIO EMILIO SARMIENTO BAUTISTA. C.C: 19.303.057</v>
      </c>
      <c r="C6" s="87"/>
    </row>
    <row r="7" spans="1:6" x14ac:dyDescent="0.25">
      <c r="A7" s="21" t="s">
        <v>110</v>
      </c>
      <c r="B7" s="87" t="str">
        <f>'GENERALES NOTA 322'!B6:C6</f>
        <v>LLAMADA EN GARANTIA</v>
      </c>
      <c r="C7" s="87"/>
    </row>
    <row r="8" spans="1:6" ht="30" x14ac:dyDescent="0.25">
      <c r="A8" s="21" t="s">
        <v>46</v>
      </c>
      <c r="B8" s="81" t="str">
        <f>'GENERALES NOTA 322'!B15:C15</f>
        <v>NO ES POSIBLE CUANTIFICAR LAS PRETENSIONES DE LA DEMANDA EN ATENCIÓN A LA NATURALEZA DEL PROCESO.</v>
      </c>
      <c r="C8" s="82"/>
    </row>
    <row r="9" spans="1:6" x14ac:dyDescent="0.25">
      <c r="A9" s="88" t="s">
        <v>47</v>
      </c>
      <c r="B9" s="72" t="s">
        <v>48</v>
      </c>
      <c r="C9" s="73"/>
    </row>
    <row r="10" spans="1:6" x14ac:dyDescent="0.25">
      <c r="A10" s="88"/>
      <c r="B10" s="22" t="s">
        <v>49</v>
      </c>
      <c r="C10" s="19">
        <f>'GENERALES NOTA 322'!C17</f>
        <v>0</v>
      </c>
    </row>
    <row r="11" spans="1:6" x14ac:dyDescent="0.25">
      <c r="A11" s="88"/>
      <c r="B11" s="22" t="s">
        <v>50</v>
      </c>
      <c r="C11" s="19">
        <f>'GENERALES NOTA 322'!C18</f>
        <v>0</v>
      </c>
    </row>
    <row r="12" spans="1:6" x14ac:dyDescent="0.25">
      <c r="A12" s="88"/>
      <c r="B12" s="72"/>
      <c r="C12" s="73"/>
    </row>
    <row r="13" spans="1:6" x14ac:dyDescent="0.25">
      <c r="A13" s="88"/>
      <c r="B13" s="22" t="s">
        <v>112</v>
      </c>
      <c r="C13" s="24"/>
    </row>
    <row r="14" spans="1:6" x14ac:dyDescent="0.25">
      <c r="A14" s="88"/>
      <c r="B14" s="22" t="s">
        <v>113</v>
      </c>
      <c r="C14" s="24"/>
      <c r="E14" t="s">
        <v>59</v>
      </c>
      <c r="F14" s="17">
        <v>0.7</v>
      </c>
    </row>
    <row r="15" spans="1:6" x14ac:dyDescent="0.25">
      <c r="A15" s="23" t="s">
        <v>44</v>
      </c>
      <c r="B15" s="85" t="s">
        <v>57</v>
      </c>
      <c r="C15" s="86"/>
    </row>
    <row r="16" spans="1:6" ht="15" customHeight="1" x14ac:dyDescent="0.25">
      <c r="A16" s="21" t="s">
        <v>45</v>
      </c>
      <c r="B16" s="83" t="s">
        <v>153</v>
      </c>
      <c r="C16" s="84"/>
    </row>
    <row r="17" spans="1:3" ht="28.5" customHeight="1" x14ac:dyDescent="0.25">
      <c r="A17" s="14" t="s">
        <v>52</v>
      </c>
      <c r="B17" s="74">
        <f>((C19+C20+C22+C23)-C26)*C25*C27</f>
        <v>0</v>
      </c>
      <c r="C17" s="74"/>
    </row>
    <row r="18" spans="1:3" x14ac:dyDescent="0.25">
      <c r="A18" s="23" t="s">
        <v>53</v>
      </c>
      <c r="B18" s="75" t="s">
        <v>48</v>
      </c>
      <c r="C18" s="76"/>
    </row>
    <row r="19" spans="1:3" x14ac:dyDescent="0.25">
      <c r="A19" s="70"/>
      <c r="B19" s="22" t="s">
        <v>49</v>
      </c>
      <c r="C19" s="19"/>
    </row>
    <row r="20" spans="1:3" x14ac:dyDescent="0.25">
      <c r="A20" s="71"/>
      <c r="B20" s="22" t="s">
        <v>50</v>
      </c>
      <c r="C20" s="19">
        <v>0</v>
      </c>
    </row>
    <row r="21" spans="1:3" x14ac:dyDescent="0.25">
      <c r="A21" s="71"/>
      <c r="B21" s="72" t="s">
        <v>51</v>
      </c>
      <c r="C21" s="73"/>
    </row>
    <row r="22" spans="1:3" x14ac:dyDescent="0.25">
      <c r="A22" s="71"/>
      <c r="B22" s="22" t="s">
        <v>112</v>
      </c>
      <c r="C22" s="19">
        <v>0</v>
      </c>
    </row>
    <row r="23" spans="1:3" ht="45" x14ac:dyDescent="0.25">
      <c r="A23" s="71"/>
      <c r="B23" s="22" t="s">
        <v>114</v>
      </c>
      <c r="C23" s="19">
        <v>0</v>
      </c>
    </row>
    <row r="24" spans="1:3" x14ac:dyDescent="0.25">
      <c r="A24" s="71"/>
      <c r="B24" s="72" t="s">
        <v>115</v>
      </c>
      <c r="C24" s="73"/>
    </row>
    <row r="25" spans="1:3" x14ac:dyDescent="0.25">
      <c r="A25" s="25"/>
      <c r="B25" s="22" t="s">
        <v>127</v>
      </c>
      <c r="C25" s="26">
        <v>0</v>
      </c>
    </row>
    <row r="26" spans="1:3" x14ac:dyDescent="0.25">
      <c r="A26" s="27"/>
      <c r="B26" s="22" t="s">
        <v>116</v>
      </c>
      <c r="C26" s="28">
        <v>0</v>
      </c>
    </row>
    <row r="27" spans="1:3" x14ac:dyDescent="0.25">
      <c r="A27" s="27"/>
      <c r="B27" s="22" t="s">
        <v>136</v>
      </c>
      <c r="C27" s="26">
        <v>0</v>
      </c>
    </row>
    <row r="28" spans="1:3" x14ac:dyDescent="0.25">
      <c r="A28" s="18" t="s">
        <v>107</v>
      </c>
      <c r="B28" s="74">
        <f>IFERROR(B17*(VLOOKUP(B15,Hoja2!$G$1:$H$6,2,0)),16666)</f>
        <v>16666</v>
      </c>
      <c r="C28" s="74"/>
    </row>
    <row r="29" spans="1:3" ht="30" x14ac:dyDescent="0.25">
      <c r="A29" s="21" t="s">
        <v>54</v>
      </c>
      <c r="B29" s="77" t="s">
        <v>150</v>
      </c>
      <c r="C29" s="78"/>
    </row>
    <row r="30" spans="1:3" ht="30" x14ac:dyDescent="0.25">
      <c r="A30" s="21" t="s">
        <v>55</v>
      </c>
      <c r="B30" s="79" t="s">
        <v>151</v>
      </c>
      <c r="C30" s="80"/>
    </row>
    <row r="31" spans="1:3" ht="18.75" x14ac:dyDescent="0.25">
      <c r="A31" s="29" t="s">
        <v>117</v>
      </c>
      <c r="B31" s="29"/>
      <c r="C31" s="29"/>
    </row>
    <row r="32" spans="1:3" x14ac:dyDescent="0.25">
      <c r="A32" s="30" t="s">
        <v>118</v>
      </c>
      <c r="B32" s="69"/>
      <c r="C32" s="69"/>
    </row>
    <row r="33" spans="1:3" x14ac:dyDescent="0.25">
      <c r="A33" s="30" t="s">
        <v>119</v>
      </c>
      <c r="B33" s="69"/>
      <c r="C33" s="69"/>
    </row>
    <row r="34" spans="1:3" x14ac:dyDescent="0.25">
      <c r="A34" s="27"/>
      <c r="B34" s="27"/>
      <c r="C34" s="27"/>
    </row>
    <row r="35" spans="1:3" x14ac:dyDescent="0.25">
      <c r="A35" s="27"/>
      <c r="B35" s="27"/>
      <c r="C35" s="27"/>
    </row>
    <row r="36" spans="1:3" x14ac:dyDescent="0.25">
      <c r="A36" s="27"/>
      <c r="B36" s="27"/>
      <c r="C36" s="27"/>
    </row>
    <row r="37" spans="1:3" x14ac:dyDescent="0.25">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A1:C1"/>
    <mergeCell ref="B8:C8"/>
    <mergeCell ref="B16:C16"/>
    <mergeCell ref="B15:C15"/>
    <mergeCell ref="B2:C2"/>
    <mergeCell ref="B3:C3"/>
    <mergeCell ref="B4:C4"/>
    <mergeCell ref="B5:C5"/>
    <mergeCell ref="B6:C6"/>
    <mergeCell ref="B7:C7"/>
    <mergeCell ref="A9:A14"/>
    <mergeCell ref="B9:C9"/>
    <mergeCell ref="B12:C12"/>
    <mergeCell ref="B18:C18"/>
    <mergeCell ref="B17:C17"/>
    <mergeCell ref="B29:C29"/>
    <mergeCell ref="B30:C30"/>
    <mergeCell ref="B32:C32"/>
    <mergeCell ref="B33:C33"/>
    <mergeCell ref="A19:A24"/>
    <mergeCell ref="B21:C21"/>
    <mergeCell ref="B24:C24"/>
    <mergeCell ref="B28:C28"/>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baseColWidth="10" defaultColWidth="0" defaultRowHeight="15" x14ac:dyDescent="0.25"/>
  <cols>
    <col min="1" max="1" width="30.42578125" customWidth="1"/>
    <col min="2" max="3" width="69.28515625" customWidth="1"/>
    <col min="4" max="16384" width="10.85546875" hidden="1"/>
  </cols>
  <sheetData>
    <row r="1" spans="1:3" ht="18.75" x14ac:dyDescent="0.25">
      <c r="A1" s="55" t="s">
        <v>56</v>
      </c>
      <c r="B1" s="55"/>
      <c r="C1" s="55"/>
    </row>
    <row r="2" spans="1:3" ht="17.100000000000001" customHeight="1" x14ac:dyDescent="0.25">
      <c r="A2" s="13" t="s">
        <v>25</v>
      </c>
      <c r="B2" s="56" t="str">
        <f>'[2]AUTOS NOTA 321'!B2:C2</f>
        <v xml:space="preserve">SINIESTRO   LEGIS </v>
      </c>
      <c r="C2" s="57"/>
    </row>
    <row r="3" spans="1:3" ht="15.95" customHeight="1" x14ac:dyDescent="0.25">
      <c r="A3" s="5" t="s">
        <v>11</v>
      </c>
      <c r="B3" s="40" t="str">
        <f>'GENERALES NOTA 322'!B2:C2</f>
        <v>76001310500620230055100</v>
      </c>
      <c r="C3" s="40"/>
    </row>
    <row r="4" spans="1:3" x14ac:dyDescent="0.25">
      <c r="A4" s="5" t="s">
        <v>0</v>
      </c>
      <c r="B4" s="40" t="str">
        <f>'GENERALES NOTA 322'!B3:C3</f>
        <v>06 LABORAL CIRCUITO CALI</v>
      </c>
      <c r="C4" s="40"/>
    </row>
    <row r="5" spans="1:3" ht="29.1" customHeight="1" x14ac:dyDescent="0.25">
      <c r="A5" s="5" t="s">
        <v>109</v>
      </c>
      <c r="B5" s="40" t="str">
        <f>'GENERALES NOTA 322'!B4:C4</f>
        <v>COLFONDOS Y OTRO</v>
      </c>
      <c r="C5" s="40"/>
    </row>
    <row r="6" spans="1:3" x14ac:dyDescent="0.25">
      <c r="A6" s="5" t="s">
        <v>1</v>
      </c>
      <c r="B6" s="40" t="str">
        <f>'GENERALES NOTA 322'!B5:C5</f>
        <v>SERGIO EMILIO SARMIENTO BAUTISTA. C.C: 19.303.057</v>
      </c>
      <c r="C6" s="40"/>
    </row>
    <row r="7" spans="1:3" ht="43.5" customHeight="1" x14ac:dyDescent="0.25">
      <c r="A7" s="5" t="s">
        <v>110</v>
      </c>
      <c r="B7" s="40" t="str">
        <f>'GENERALES NOTA 322'!B6:C6</f>
        <v>LLAMADA EN GARANTIA</v>
      </c>
      <c r="C7" s="40"/>
    </row>
    <row r="8" spans="1:3" x14ac:dyDescent="0.25">
      <c r="A8" s="5" t="s">
        <v>121</v>
      </c>
      <c r="B8" s="40"/>
      <c r="C8" s="40"/>
    </row>
    <row r="9" spans="1:3" x14ac:dyDescent="0.25">
      <c r="A9" s="15" t="s">
        <v>53</v>
      </c>
      <c r="B9" s="89"/>
      <c r="C9" s="89"/>
    </row>
    <row r="10" spans="1:3" x14ac:dyDescent="0.25">
      <c r="A10" s="15" t="s">
        <v>122</v>
      </c>
      <c r="B10" s="40"/>
      <c r="C10" s="40"/>
    </row>
    <row r="11" spans="1:3" ht="30" x14ac:dyDescent="0.25">
      <c r="A11" s="15" t="s">
        <v>123</v>
      </c>
      <c r="B11" s="90"/>
      <c r="C11" s="68"/>
    </row>
    <row r="12" spans="1:3" ht="60" x14ac:dyDescent="0.25">
      <c r="A12" s="5" t="s">
        <v>65</v>
      </c>
      <c r="B12" s="40"/>
      <c r="C12" s="40"/>
    </row>
    <row r="13" spans="1:3" ht="60" x14ac:dyDescent="0.25">
      <c r="A13" s="5" t="s">
        <v>66</v>
      </c>
      <c r="B13" s="40"/>
      <c r="C13" s="40"/>
    </row>
    <row r="14" spans="1:3" x14ac:dyDescent="0.25">
      <c r="A14" s="5" t="s">
        <v>67</v>
      </c>
      <c r="B14" s="11"/>
      <c r="C14" s="11"/>
    </row>
    <row r="15" spans="1:3" x14ac:dyDescent="0.25">
      <c r="A15" s="15" t="s">
        <v>124</v>
      </c>
      <c r="B15" s="40"/>
      <c r="C15" s="40"/>
    </row>
    <row r="16" spans="1:3" x14ac:dyDescent="0.25">
      <c r="A16" s="11" t="s">
        <v>125</v>
      </c>
      <c r="B16" s="68"/>
      <c r="C16" s="68"/>
    </row>
  </sheetData>
  <mergeCells count="15">
    <mergeCell ref="B6:C6"/>
    <mergeCell ref="A1:C1"/>
    <mergeCell ref="B2:C2"/>
    <mergeCell ref="B3:C3"/>
    <mergeCell ref="B4:C4"/>
    <mergeCell ref="B5:C5"/>
    <mergeCell ref="B12:C12"/>
    <mergeCell ref="B13:C13"/>
    <mergeCell ref="B15:C15"/>
    <mergeCell ref="B16:C16"/>
    <mergeCell ref="B7:C7"/>
    <mergeCell ref="B8:C8"/>
    <mergeCell ref="B9:C9"/>
    <mergeCell ref="B10:C10"/>
    <mergeCell ref="B11:C1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baseColWidth="10" defaultRowHeight="15" x14ac:dyDescent="0.25"/>
  <sheetData>
    <row r="1" spans="1:1" x14ac:dyDescent="0.25">
      <c r="A1" t="s">
        <v>126</v>
      </c>
    </row>
    <row r="2" spans="1:1" x14ac:dyDescent="0.25">
      <c r="A2" t="s">
        <v>33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baseColWidth="10" defaultColWidth="11.5703125" defaultRowHeight="15" x14ac:dyDescent="0.25"/>
  <cols>
    <col min="4" max="4" width="20.140625" bestFit="1" customWidth="1"/>
    <col min="5" max="5" width="42.85546875" bestFit="1" customWidth="1"/>
    <col min="7" max="7" width="26.42578125" customWidth="1"/>
  </cols>
  <sheetData>
    <row r="1" spans="1:12" x14ac:dyDescent="0.25">
      <c r="A1" s="8" t="s">
        <v>60</v>
      </c>
      <c r="B1" t="s">
        <v>32</v>
      </c>
      <c r="C1" s="8" t="s">
        <v>31</v>
      </c>
      <c r="D1" s="8" t="s">
        <v>61</v>
      </c>
      <c r="E1" s="3" t="s">
        <v>16</v>
      </c>
      <c r="F1" s="2" t="s">
        <v>59</v>
      </c>
      <c r="G1" s="2" t="s">
        <v>128</v>
      </c>
      <c r="H1" s="4">
        <v>0.7</v>
      </c>
      <c r="I1" t="s">
        <v>12</v>
      </c>
      <c r="J1" t="s">
        <v>82</v>
      </c>
      <c r="L1" t="s">
        <v>134</v>
      </c>
    </row>
    <row r="2" spans="1:12" x14ac:dyDescent="0.25">
      <c r="A2" t="s">
        <v>68</v>
      </c>
      <c r="B2" t="s">
        <v>33</v>
      </c>
      <c r="C2" t="s">
        <v>72</v>
      </c>
      <c r="D2" s="2" t="s">
        <v>62</v>
      </c>
      <c r="E2" s="1" t="s">
        <v>19</v>
      </c>
      <c r="F2" s="2" t="s">
        <v>57</v>
      </c>
      <c r="G2" s="2" t="s">
        <v>129</v>
      </c>
      <c r="H2" s="4">
        <v>0.25</v>
      </c>
      <c r="I2" t="s">
        <v>78</v>
      </c>
      <c r="J2" t="s">
        <v>83</v>
      </c>
      <c r="L2" t="s">
        <v>111</v>
      </c>
    </row>
    <row r="3" spans="1:12" x14ac:dyDescent="0.25">
      <c r="A3" t="s">
        <v>69</v>
      </c>
      <c r="C3" t="s">
        <v>73</v>
      </c>
      <c r="D3" s="2" t="s">
        <v>63</v>
      </c>
      <c r="E3" s="1" t="s">
        <v>20</v>
      </c>
      <c r="F3" s="2" t="s">
        <v>58</v>
      </c>
      <c r="G3" s="2" t="s">
        <v>130</v>
      </c>
      <c r="H3" s="4">
        <v>0.55000000000000004</v>
      </c>
      <c r="I3" t="s">
        <v>79</v>
      </c>
      <c r="J3" t="s">
        <v>84</v>
      </c>
    </row>
    <row r="4" spans="1:12" x14ac:dyDescent="0.25">
      <c r="A4" t="s">
        <v>70</v>
      </c>
      <c r="C4" t="s">
        <v>74</v>
      </c>
      <c r="E4" s="1" t="s">
        <v>21</v>
      </c>
      <c r="G4" s="2" t="s">
        <v>131</v>
      </c>
      <c r="H4" s="4">
        <v>0.15</v>
      </c>
      <c r="I4" t="s">
        <v>80</v>
      </c>
      <c r="J4" t="s">
        <v>85</v>
      </c>
    </row>
    <row r="5" spans="1:12" x14ac:dyDescent="0.25">
      <c r="A5" t="s">
        <v>71</v>
      </c>
      <c r="E5" s="1" t="s">
        <v>17</v>
      </c>
      <c r="G5" s="2" t="s">
        <v>132</v>
      </c>
      <c r="H5" s="4">
        <v>0.7</v>
      </c>
      <c r="I5" t="s">
        <v>81</v>
      </c>
      <c r="J5" t="s">
        <v>86</v>
      </c>
    </row>
    <row r="6" spans="1:12" x14ac:dyDescent="0.25">
      <c r="E6" s="1" t="s">
        <v>18</v>
      </c>
      <c r="G6" s="2" t="s">
        <v>133</v>
      </c>
      <c r="H6" s="4">
        <v>0.3</v>
      </c>
      <c r="J6" t="s">
        <v>87</v>
      </c>
    </row>
    <row r="7" spans="1:12" x14ac:dyDescent="0.25">
      <c r="E7" s="1" t="s">
        <v>23</v>
      </c>
      <c r="G7" s="2" t="s">
        <v>57</v>
      </c>
    </row>
    <row r="8" spans="1:12" x14ac:dyDescent="0.25">
      <c r="E8" s="1" t="s">
        <v>22</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GENERALES NOTA 322</vt:lpstr>
      <vt:lpstr>GENERALES NOTA 321</vt:lpstr>
      <vt:lpstr>GENERALES  NOTA 324</vt:lpstr>
      <vt:lpstr>GENERALES NOTA 325</vt:lpstr>
      <vt:lpstr>Hoja1</vt:lpstr>
      <vt:lpstr>Hoja2</vt:lpstr>
    </vt:vector>
  </TitlesOfParts>
  <Company>Allianz Technology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Gina Paola Garcia Quintero</dc:creator>
  <cp:lastModifiedBy>Luis Felipe Lengua Mendoza</cp:lastModifiedBy>
  <dcterms:created xsi:type="dcterms:W3CDTF">2020-12-07T14:41:17Z</dcterms:created>
  <dcterms:modified xsi:type="dcterms:W3CDTF">2024-04-09T00:42:03Z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