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0" documentId="8_{7F31CBBB-E8E9-4279-A5A2-6D4139DFB401}" xr6:coauthVersionLast="47" xr6:coauthVersionMax="47" xr10:uidLastSave="{00000000-0000-0000-0000-000000000000}"/>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<sst xmlns="http://schemas.openxmlformats.org/spreadsheetml/2006/main" count="197" uniqueCount="156">
  <si>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</si>
  <si>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</si>
  <si>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76001310500220230048600</t>
  </si>
  <si>
    <t>Juzgado</t>
  </si>
  <si>
    <t>JUZGADO SEGUNDO (002) LABORAL CIRCUITO CALI</t>
  </si>
  <si>
    <t>Demandado</t>
  </si>
  <si>
    <t>COLFONDOS Y OTRO</t>
  </si>
  <si>
    <t xml:space="preserve">Demandante </t>
  </si>
  <si>
    <t>MARIA HERLINDA SANCHEZ PRIETO C.C. 39639631</t>
  </si>
  <si>
    <t>Tipo de vinculacion compañía</t>
  </si>
  <si>
    <t>LLAMADA EN GARANTIA</t>
  </si>
  <si>
    <t>Nombre de lesionado o muerto (s)</t>
  </si>
  <si>
    <t>N/A</t>
  </si>
  <si>
    <t>Fecha de los hechos</t>
  </si>
  <si>
    <t>01/12/1994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</si>
  <si>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</si>
  <si>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</si>
  <si>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</si>
  <si>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</si>
  <si>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</si>
  <si>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HERLINDA SANCHEZ PRIETO C.C. 39639631, NACIÓ EL 20/06/1965, INICIÓ SUS COTIZACIONES PARA LOS RIESGOS DE IVM ANTE EL ISS DE MANERA INTERRUMPIDA Y PARA DIFERENTES EMPLEADORES,LA DEMANDANTE FUE TRASLADADA RPM, AL RAIS ADMINISTRADO POR PORVENIR S.A. EL TRASLADO NO SE SURTIÓ EN DEBIDA FORMA, PUES  NO RECIBIÓ POR PARTE DE LAS ADMINISTRADORAS DE FONDOS DE PENSIONES, LA INFORMACIÓN QUE DEBE PROVEERSE AL MOMENTO DE SER AFILIADO O TRASLADADO DE RÉGIMEN PENSIONAL, NO TUVO NINGUNA ASESORÍA ASÍ COMO TAMPOCO RECIBIÓ LOS CÁLCULOS O PROYECCIONES RESPECTO A SU FUTURO PENSIONAL. POSTERIORMENTE SE TRASLADÓ A COLFONDOS Y POR ULTIMO A LA AFP PROTECCIÓN S.A.. A LA SEÑORA MARIA HERLINDA SANCHEZ PRIETO C.C. 39639631SE LE RECONOCIÓ LA PENSIÓN DE VEJEZ EN GARANTÍA DE PENSIÓN MÍNIMA A, A PARTIR DEL 01/12/2022 POR PARTE DE LA AFP PROTECCIÓN S.A. EL 18/08/2023 PRESENTÓ SOLICITUD DE NULIDAD DE TRASLADO ANTE PROTECCIÓN, PORVENR Y COLFONDOS S.A., SIN QUE A LA FECHA DE RADICACIÓN DE LA DEMANDA, RECIBIERA RESPUESTA. EL 20/06/2023, PRESENTÓ PETICIÓN ANTE COLPENSIONES SOLICITANDO LA NULIDAD DEL TRASLADO EFECTUADO Y LA RELIQUIDACIÓN PENSIONAL, RECIBIENDO RESPUESTA NEGATIVA SOBRE ESTO.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</si>
  <si>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</si>
  <si>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</si>
  <si>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</si>
  <si>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</si>
  <si>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</si>
  <si>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</si>
  <si>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</si>
  <si>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</si>
  <si>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</si>
  <si>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</si>
  <si>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</si>
  <si>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</si>
  <si>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</si>
  <si>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</si>
  <si>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</si>
  <si>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19/03/2024</t>
  </si>
  <si>
    <t>Fecha de notificación</t>
  </si>
  <si>
    <t>08/05/2024 (AUTO ADMITE LLAMAMIENTO)</t>
  </si>
  <si>
    <t xml:space="preserve">Fecha de contestacion </t>
  </si>
  <si>
    <t>23/05/2024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</si>
  <si>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</si>
  <si>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</si>
  <si>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</si>
  <si>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</si>
  <si>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</si>
  <si>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</si>
  <si>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</si>
  <si>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</si>
  <si>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</si>
  <si>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</si>
  <si>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</si>
  <si>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</si>
  <si>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</si>
  <si>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</si>
  <si>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</si>
  <si>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</si>
  <si>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</si>
  <si>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</si>
  <si>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</si>
  <si>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</si>
  <si>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</si>
  <si>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</si>
  <si>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</si>
  <si>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</si>
  <si>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</si>
  <si>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</si>
  <si>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</si>
  <si>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</si>
  <si>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</si>
  <si>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</si>
  <si>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</si>
  <si>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</si>
  <si>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</si>
  <si>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</si>
  <si>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</si>
  <si>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</si>
  <si>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</si>
  <si>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</si>
  <si>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</si>
  <si>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</si>
  <si>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</si>
  <si>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</si>
  <si>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</si>
  <si>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</si>
  <si>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</si>
  <si>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</si>
  <si>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AJR2154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</si>
  <si>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</si>
  <si>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</si>
  <si>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</si>
  <si>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</si>
  <si>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</si>
  <si>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</si>
  <si>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01/12/1994 hasta la fecha (ii) La demandante se encuentra pensionada en el RAIS desde el 01/12/2022. (iii)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(iv) Las consecuencias de la indemnización de perjuicios por falta al deber de información que se pretende en la demanda son frente a la afiliación al RAIS efectuado por la demandante y no frente al seguro previsional de invalidez y sobrevivientes, por lo cual quienes deben responder son las adminstradoras de fondos de pensiones, de acuerdo a lo establecido por la CSJ en sentencia SL373/ 2021.(v) No hay lugar a que proceda la declaración de la ineficacia de traslado de la demandante en atención a que al adquirir la calidad de pensionada, no es posible devolver las cosas a su estado anterio. (vi)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</si>
  <si>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</si>
  <si>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</si>
  <si>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</si>
  <si>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</si>
  <si>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</si>
  <si>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</si>
  <si>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</si>
  <si>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</si>
  <si>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</si>
  <si>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</si>
  <si>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LA INDEMNIZACIÓN PLENA DE PERJUICIOS ESTÁ A CARGO ÚNICA Y EXCLUSIVAMENTE DE LAS AFP QUE INCUMPLIERON EL DEBER DE INFORMACIÓN, DE CONFORMIDAD CON LO PRECEPTUADO POR LA CORTE SUPREMA DE JUSTICIA – SALA DE CASACIÓN LABORAL. 
3) PRESCRIPCION DE LA ACCIÓN PARA SOLICITAR EL RECONOCIMIENTO Y PAGO DE PERJUICIOS A CARGO DE LOS FONDOS DE PENSIONES                              4) IMPROCEDENCIA DE LA DECLARATORIA DE INEFICACIA DE LA AFILIACION CUANDO LA DEMANDANTE YA OSTENTA LA CALIDAD DE PENSIONADA EN EL RAIS.                                                                                                                                                                                                                                                                                 5) AFILIACIÓN LIBRE Y ESPONTÁNEA DE LA SEÑORA MARIA  HERLINDA SANCHEZ AL RÉGIMEN DE AHORRO INDIVIDIAL CON SOLIDARIDAD.                                                                                                                                                                                                                  6)ERROR DE DERECHO NO VICIA EL CONSENTIMIENTO.                                                                                                                                                                                                                                                                             7) EL TRASLADO ENTRE ADMINISTRADORAS DEL RAIS DENOTA LA VOLUNTAD DE LA AFILIADA DE PERMANECER EN EL RÉGIMEN DE AHORRO INDIVIDUAL CON SOLIDARIDAD Y CONSIGO, SE CONFIGURA UN ACTO DE RELACIONAMIENTO QUE PRESUPONE EL CONOCIMIENTO DEL FUNCIONAMIENTO DE DICHO RÉGIMEN                                                                                                                                                                                                                                                       8)INEXISTENCIA DE LA OBLIGACIÓN DE DEVOLVER EL SEGURO PREVISIONAL CUANDO SE DECLARA LA NULIDAD Y/O INEFICACIA DE LA AFILIACIÓN POR FALTA DE CAUSA Y PORQUE AFECTA DERECHOS DE TERCEROS DE BUENA FE.
9) PRESCRIPCION.
10) BUENA FE.
11)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</si>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</sst>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t="s">
        <v>40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41</v>
      </c>
      <c r="B1" s="54"/>
      <c r="C1" s="54"/>
    </row>
    <row r="2" spans="1:3">
      <c r="A2" s="13" t="s">
        <v>42</v>
      </c>
      <c r="B2" s="55" t="s">
        <v>43</v>
      </c>
      <c r="C2" s="56"/>
    </row>
    <row r="3" spans="1:3">
      <c r="A3" s="5" t="s">
        <v>1</v>
      </c>
      <c r="B3" s="40" t="str">
        <f>'GENERALES NOTA 322'!B2:C2</f>
        <v>76001310500220230048600</v>
      </c>
      <c r="C3" s="40"/>
    </row>
    <row r="4" spans="1:3">
      <c r="A4" s="5" t="s">
        <v>3</v>
      </c>
      <c r="B4" s="40" t="str">
        <f>'GENERALES NOTA 322'!B3:C3</f>
        <v>JUZGADO SEGUNDO (002) LABORAL CIRCUITO CALI</v>
      </c>
      <c r="C4" s="40"/>
    </row>
    <row r="5" spans="1:3">
      <c r="A5" s="5" t="s">
        <v>5</v>
      </c>
      <c r="B5" s="40" t="str">
        <f>'GENERALES NOTA 322'!B4:C4</f>
        <v>COLFONDOS Y OTRO</v>
      </c>
      <c r="C5" s="40"/>
    </row>
    <row r="6" spans="1:3">
      <c r="A6" s="5" t="s">
        <v>7</v>
      </c>
      <c r="B6" s="40" t="str">
        <f>'GENERALES NOTA 322'!B5:C5</f>
        <v>MARIA HERLINDA SANCHEZ PRIETO C.C. 39639631</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5"/>
      <c r="C10" s="57"/>
    </row>
    <row r="11" spans="1:3">
      <c r="A11" s="13" t="s">
        <v>46</v>
      </c>
      <c r="B11" s="55"/>
      <c r="C11" s="56"/>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8" t="s">
        <v>51</v>
      </c>
      <c r="B16" s="40"/>
      <c r="C16" s="40"/>
    </row>
    <row r="17" spans="1:3">
      <c r="A17" s="59"/>
      <c r="B17" s="9" t="s">
        <v>52</v>
      </c>
      <c r="C17" s="10" t="s">
        <v>53</v>
      </c>
    </row>
    <row r="18" spans="1:3">
      <c r="A18" s="59"/>
      <c r="B18" s="11"/>
      <c r="C18" s="11"/>
    </row>
    <row r="19" spans="1:3">
      <c r="A19" s="59"/>
      <c r="B19" s="11"/>
      <c r="C19" s="11"/>
    </row>
    <row r="20" spans="1:3">
      <c r="A20" s="59"/>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0" t="s">
        <v>60</v>
      </c>
      <c r="B27" s="60"/>
      <c r="C27" s="60"/>
    </row>
    <row r="28" spans="1:3" ht="14.45" customHeight="1">
      <c r="A28" s="61" t="s">
        <v>61</v>
      </c>
      <c r="B28" s="62"/>
      <c r="C28" s="31"/>
    </row>
    <row r="29" spans="1:3" ht="14.45" customHeight="1">
      <c r="A29" s="63" t="s">
        <v>62</v>
      </c>
      <c r="B29" s="64"/>
      <c r="C29" s="31"/>
    </row>
    <row r="30" spans="1:3" ht="14.45" customHeight="1">
      <c r="A30" s="63" t="s">
        <v>63</v>
      </c>
      <c r="B30" s="64"/>
      <c r="C30" s="32"/>
    </row>
    <row r="31" spans="1:3" ht="14.45" customHeight="1">
      <c r="A31" s="63" t="s">
        <v>64</v>
      </c>
      <c r="B31" s="64"/>
      <c r="C31" s="31"/>
    </row>
    <row r="32" spans="1:3">
      <c r="A32" s="63" t="s">
        <v>65</v>
      </c>
      <c r="B32" s="64"/>
      <c r="C32" s="31"/>
    </row>
    <row r="33" spans="1:3" ht="14.45" customHeight="1">
      <c r="A33" s="63" t="s">
        <v>66</v>
      </c>
      <c r="B33" s="64"/>
      <c r="C33" s="31"/>
    </row>
    <row r="34" spans="1:3" ht="14.45" customHeight="1">
      <c r="A34" s="63" t="s">
        <v>67</v>
      </c>
      <c r="B34" s="64"/>
      <c r="C34" s="33"/>
    </row>
    <row r="35" spans="1:3">
      <c r="A35" s="61" t="s">
        <v>68</v>
      </c>
      <c r="B35" s="62"/>
      <c r="C35" s="34"/>
    </row>
    <row r="36" spans="1:3">
      <c r="A36" s="66" t="s">
        <v>69</v>
      </c>
      <c r="B36" s="66"/>
      <c r="C36" s="66"/>
    </row>
    <row r="37" spans="1:3">
      <c r="A37" s="65" t="s">
        <v>70</v>
      </c>
      <c r="B37" s="65"/>
      <c r="C37" s="11"/>
    </row>
    <row r="38" spans="1:3">
      <c r="A38" s="65" t="s">
        <v>71</v>
      </c>
      <c r="B38" s="65"/>
      <c r="C38" s="11"/>
    </row>
    <row r="39" spans="1:3">
      <c r="A39" s="65" t="s">
        <v>72</v>
      </c>
      <c r="B39" s="65"/>
      <c r="C39" s="11"/>
    </row>
    <row r="40" spans="1:3">
      <c r="A40" s="65" t="s">
        <v>73</v>
      </c>
      <c r="B40" s="65"/>
      <c r="C40" s="11"/>
    </row>
    <row r="41" spans="1:3">
      <c r="A41" s="65" t="s">
        <v>74</v>
      </c>
      <c r="B41" s="65"/>
      <c r="C41" s="11"/>
    </row>
    <row r="42" spans="1:3">
      <c r="A42" s="65" t="s">
        <v>75</v>
      </c>
      <c r="B42" s="65"/>
      <c r="C42" s="11"/>
    </row>
    <row r="43" spans="1:3">
      <c r="A43" s="65" t="s">
        <v>76</v>
      </c>
      <c r="B43" s="65"/>
      <c r="C43" s="11"/>
    </row>
    <row r="44" spans="1:3">
      <c r="A44" s="65" t="s">
        <v>77</v>
      </c>
      <c r="B44" s="65"/>
      <c r="C44" s="11"/>
    </row>
    <row r="45" spans="1:3">
      <c r="A45" s="65" t="s">
        <v>78</v>
      </c>
      <c r="B45" s="65"/>
      <c r="C45" s="11"/>
    </row>
    <row r="46" spans="1:3">
      <c r="A46" s="65" t="s">
        <v>79</v>
      </c>
      <c r="B46" s="65"/>
      <c r="C46" s="11"/>
    </row>
    <row r="47" spans="1:3">
      <c r="A47" s="65" t="s">
        <v>80</v>
      </c>
      <c r="B47" s="65"/>
      <c r="C47" s="11"/>
    </row>
    <row r="48" spans="1:3">
      <c r="A48" s="65" t="s">
        <v>81</v>
      </c>
      <c r="B48" s="65"/>
      <c r="C48" s="11"/>
    </row>
    <row r="49" spans="1:3">
      <c r="A49" s="65" t="s">
        <v>82</v>
      </c>
      <c r="B49" s="65"/>
      <c r="C49" s="11"/>
    </row>
    <row r="50" spans="1:3">
      <c r="A50" s="65" t="s">
        <v>83</v>
      </c>
      <c r="B50" s="65"/>
      <c r="C50" s="11"/>
    </row>
    <row r="51" spans="1:3">
      <c r="A51" s="65" t="s">
        <v>84</v>
      </c>
      <c r="B51" s="65"/>
      <c r="C51" s="11"/>
    </row>
    <row r="52" spans="1:3">
      <c r="A52" s="65" t="s">
        <v>85</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86</v>
      </c>
      <c r="B1" s="54"/>
      <c r="C1" s="54"/>
    </row>
    <row r="2" spans="1:6">
      <c r="A2" s="20" t="s">
        <v>42</v>
      </c>
      <c r="B2" s="84" t="s">
        <v>87</v>
      </c>
      <c r="C2" s="85"/>
    </row>
    <row r="3" spans="1:6">
      <c r="A3" s="21" t="s">
        <v>1</v>
      </c>
      <c r="B3" s="86" t="str">
        <f>'GENERALES NOTA 322'!B2:C2</f>
        <v>76001310500220230048600</v>
      </c>
      <c r="C3" s="86"/>
    </row>
    <row r="4" spans="1:6">
      <c r="A4" s="21" t="s">
        <v>3</v>
      </c>
      <c r="B4" s="86" t="str">
        <f>'GENERALES NOTA 322'!B3:C3</f>
        <v>JUZGADO SEGUNDO (002) LABORAL CIRCUITO CALI</v>
      </c>
      <c r="C4" s="86"/>
    </row>
    <row r="5" spans="1:6">
      <c r="A5" s="21" t="s">
        <v>5</v>
      </c>
      <c r="B5" s="86" t="str">
        <f>'GENERALES NOTA 322'!B4:C4</f>
        <v>COLFONDOS Y OTRO</v>
      </c>
      <c r="C5" s="86"/>
    </row>
    <row r="6" spans="1:6" ht="14.45" customHeight="1">
      <c r="A6" s="21" t="s">
        <v>7</v>
      </c>
      <c r="B6" s="86" t="str">
        <f>'GENERALES NOTA 322'!B5:C5</f>
        <v>MARIA HERLINDA SANCHEZ PRIETO C.C. 39639631</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88</v>
      </c>
      <c r="C13" s="24"/>
    </row>
    <row r="14" spans="1:6">
      <c r="A14" s="87"/>
      <c r="B14" s="22" t="s">
        <v>89</v>
      </c>
      <c r="C14" s="24"/>
      <c r="E14" t="s">
        <v>90</v>
      </c>
      <c r="F14" s="17">
        <v>0.7</v>
      </c>
    </row>
    <row r="15" spans="1:6">
      <c r="A15" s="23" t="s">
        <v>91</v>
      </c>
      <c r="B15" s="84" t="s">
        <v>92</v>
      </c>
      <c r="C15" s="85"/>
    </row>
    <row r="16" spans="1:6" ht="15" customHeight="1">
      <c r="A16" s="21" t="s">
        <v>93</v>
      </c>
      <c r="B16" s="82" t="s">
        <v>94</v>
      </c>
      <c r="C16" s="83"/>
    </row>
    <row r="17" spans="1:3" ht="28.5" customHeight="1">
      <c r="A17" s="14" t="s">
        <v>95</v>
      </c>
      <c r="B17" s="73">
        <f>((C19+C20+C22+C23)-C26)*C25*C27</f>
        <v>0</v>
      </c>
      <c r="C17" s="73"/>
    </row>
    <row r="18" spans="1:3">
      <c r="A18" s="23" t="s">
        <v>96</v>
      </c>
      <c r="B18" s="74" t="s">
        <v>24</v>
      </c>
      <c r="C18" s="75"/>
    </row>
    <row r="19" spans="1:3">
      <c r="A19" s="69"/>
      <c r="B19" s="22" t="s">
        <v>25</v>
      </c>
      <c r="C19" s="19"/>
    </row>
    <row r="20" spans="1:3">
      <c r="A20" s="70"/>
      <c r="B20" s="22" t="s">
        <v>26</v>
      </c>
      <c r="C20" s="19">
        <v>0</v>
      </c>
    </row>
    <row r="21" spans="1:3">
      <c r="A21" s="70"/>
      <c r="B21" s="71" t="s">
        <v>27</v>
      </c>
      <c r="C21" s="72"/>
    </row>
    <row r="22" spans="1:3">
      <c r="A22" s="70"/>
      <c r="B22" s="22" t="s">
        <v>88</v>
      </c>
      <c r="C22" s="19">
        <v>0</v>
      </c>
    </row>
    <row r="23" spans="1:3" ht="45">
      <c r="A23" s="70"/>
      <c r="B23" s="22" t="s">
        <v>97</v>
      </c>
      <c r="C23" s="19">
        <v>0</v>
      </c>
    </row>
    <row r="24" spans="1:3">
      <c r="A24" s="70"/>
      <c r="B24" s="71" t="s">
        <v>98</v>
      </c>
      <c r="C24" s="72"/>
    </row>
    <row r="25" spans="1:3">
      <c r="A25" s="25"/>
      <c r="B25" s="22" t="s">
        <v>99</v>
      </c>
      <c r="C25" s="26"/>
    </row>
    <row r="26" spans="1:3">
      <c r="A26" s="27"/>
      <c r="B26" s="22" t="s">
        <v>46</v>
      </c>
      <c r="C26" s="28">
        <v>0</v>
      </c>
    </row>
    <row r="27" spans="1:3">
      <c r="A27" s="27"/>
      <c r="B27" s="22" t="s">
        <v>100</v>
      </c>
      <c r="C27" s="26"/>
    </row>
    <row r="28" spans="1:3">
      <c r="A28" s="18" t="s">
        <v>101</v>
      </c>
      <c r="B28" s="73">
        <f>IFERROR(B17*(VLOOKUP(B15,Hoja2!$G$1:$H$6,2,0)),16666)</f>
        <v>16666</v>
      </c>
      <c r="C28" s="73"/>
    </row>
    <row r="29" spans="1:3" ht="30.75">
      <c r="A29" s="21" t="s">
        <v>102</v>
      </c>
      <c r="B29" s="76" t="s">
        <v>103</v>
      </c>
      <c r="C29" s="77"/>
    </row>
    <row r="30" spans="1:3" ht="30.75">
      <c r="A30" s="21" t="s">
        <v>104</v>
      </c>
      <c r="B30" s="78" t="s">
        <v>105</v>
      </c>
      <c r="C30" s="79"/>
    </row>
    <row r="31" spans="1:3" ht="18.75">
      <c r="A31" s="29" t="s">
        <v>106</v>
      </c>
      <c r="B31" s="29"/>
      <c r="C31" s="29"/>
    </row>
    <row r="32" spans="1:3">
      <c r="A32" s="30" t="s">
        <v>107</v>
      </c>
      <c r="B32" s="68"/>
      <c r="C32" s="68"/>
    </row>
    <row r="33" spans="1:3">
      <c r="A33" s="30" t="s">
        <v>108</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109</v>
      </c>
      <c r="B1" s="54"/>
      <c r="C1" s="54"/>
    </row>
    <row r="2" spans="1:3" ht="17.100000000000001" customHeight="1">
      <c r="A2" s="13" t="s">
        <v>42</v>
      </c>
      <c r="B2" s="55" t="str">
        <f>'[2]AUTOS NOTA 321'!B2:C2</f>
        <v xml:space="preserve">SINIESTRO   LEGIS </v>
      </c>
      <c r="C2" s="56"/>
    </row>
    <row r="3" spans="1:3" ht="15.95" customHeight="1">
      <c r="A3" s="5" t="s">
        <v>1</v>
      </c>
      <c r="B3" s="40" t="str">
        <f>'GENERALES NOTA 322'!B2:C2</f>
        <v>76001310500220230048600</v>
      </c>
      <c r="C3" s="40"/>
    </row>
    <row r="4" spans="1:3">
      <c r="A4" s="5" t="s">
        <v>3</v>
      </c>
      <c r="B4" s="40" t="str">
        <f>'GENERALES NOTA 322'!B3:C3</f>
        <v>JUZGADO SEGUNDO (002) LABORAL CIRCUITO CALI</v>
      </c>
      <c r="C4" s="40"/>
    </row>
    <row r="5" spans="1:3" ht="29.1" customHeight="1">
      <c r="A5" s="5" t="s">
        <v>5</v>
      </c>
      <c r="B5" s="40" t="str">
        <f>'GENERALES NOTA 322'!B4:C4</f>
        <v>COLFONDOS Y OTRO</v>
      </c>
      <c r="C5" s="40"/>
    </row>
    <row r="6" spans="1:3">
      <c r="A6" s="5" t="s">
        <v>7</v>
      </c>
      <c r="B6" s="40" t="str">
        <f>'GENERALES NOTA 322'!B5:C5</f>
        <v>MARIA HERLINDA SANCHEZ PRIETO C.C. 39639631</v>
      </c>
      <c r="C6" s="40"/>
    </row>
    <row r="7" spans="1:3" ht="43.5" customHeight="1">
      <c r="A7" s="5" t="s">
        <v>9</v>
      </c>
      <c r="B7" s="40" t="str">
        <f>'GENERALES NOTA 322'!B6:C6</f>
        <v>LLAMADA EN GARANTIA</v>
      </c>
      <c r="C7" s="40"/>
    </row>
    <row r="8" spans="1:3">
      <c r="A8" s="5" t="s">
        <v>110</v>
      </c>
      <c r="B8" s="40"/>
      <c r="C8" s="40"/>
    </row>
    <row r="9" spans="1:3">
      <c r="A9" s="15" t="s">
        <v>96</v>
      </c>
      <c r="B9" s="88"/>
      <c r="C9" s="88"/>
    </row>
    <row r="10" spans="1:3">
      <c r="A10" s="15" t="s">
        <v>111</v>
      </c>
      <c r="B10" s="40"/>
      <c r="C10" s="40"/>
    </row>
    <row r="11" spans="1:3" ht="30">
      <c r="A11" s="15" t="s">
        <v>112</v>
      </c>
      <c r="B11" s="89"/>
      <c r="C11" s="67"/>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2024-05-24T21:45:33Z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