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mc:AlternateContent xmlns:mc="http://schemas.openxmlformats.org/markup-compatibility/2006">
    <mc:Choice Requires="x15">
      <x15ac:absPath xmlns:x15ac="http://schemas.microsoft.com/office/spreadsheetml/2010/11/ac" url="https://allianzms-my.sharepoint.com/personal/angela_romero_allianz_co/Documents/Archivos de chat de Microsoft Teams/ANGELA/Procesos Judiciales/FLORENCIA/ANDREA PAOLA ALVIS ALAPE/"/>
    </mc:Choice>
  </mc:AlternateContent>
  <xr:revisionPtr revIDLastSave="19" documentId="8_{947F6DBB-7ABB-4FF2-8280-BCA80F73B46F}" xr6:coauthVersionLast="47" xr6:coauthVersionMax="47" xr10:uidLastSave="{B7917C31-252F-4F9D-B07C-E3D1CAE5F99A}"/>
  <bookViews>
    <workbookView xWindow="-110" yWindow="-110" windowWidth="19420" windowHeight="10420" activeTab="1" xr2:uid="{00000000-000D-0000-FFFF-FFFF00000000}"/>
  </bookViews>
  <sheets>
    <sheet name="GENERALES NOTA 322" sheetId="5" r:id="rId1"/>
    <sheet name="GENERALES NOTA 321" sheetId="10" r:id="rId2"/>
    <sheet name="GENERALES  NOTA 324" sheetId="11" r:id="rId3"/>
    <sheet name="GENERALES NOTA 325" sheetId="14" r:id="rId4"/>
    <sheet name="Hoja1" sheetId="15" state="hidden" r:id="rId5"/>
    <sheet name="Hoja2" sheetId="6" state="hidden" r:id="rId6"/>
  </sheets>
  <externalReferences>
    <externalReference r:id="rId7"/>
    <externalReference r:id="rId8"/>
  </externalReferences>
  <definedNames>
    <definedName name="Posición">[1]Hoja1!$S$3:$S$4</definedName>
    <definedName name="Probabilidad">[1]Parametros!$A$3:$A$5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7" i="11" l="1"/>
  <c r="B28" i="11" s="1"/>
  <c r="C11" i="11"/>
  <c r="C10" i="11"/>
  <c r="B7" i="10"/>
  <c r="B7" i="14"/>
  <c r="B6" i="14"/>
  <c r="B5" i="14"/>
  <c r="B4" i="14"/>
  <c r="B3" i="14"/>
  <c r="B2" i="14"/>
  <c r="B4" i="11"/>
  <c r="B5" i="11"/>
  <c r="B6" i="11"/>
  <c r="B7" i="11"/>
  <c r="B3" i="11"/>
  <c r="B2" i="11"/>
  <c r="B15" i="5"/>
  <c r="B8" i="11" s="1"/>
  <c r="B4" i="10"/>
  <c r="B5" i="10"/>
  <c r="B6" i="10"/>
  <c r="B3" i="10"/>
</calcChain>
</file>

<file path=xl/sharedStrings.xml><?xml version="1.0" encoding="utf-8"?>
<sst xmlns="http://schemas.openxmlformats.org/spreadsheetml/2006/main" count="201" uniqueCount="156">
  <si>
    <t>Juzgado</t>
  </si>
  <si>
    <t xml:space="preserve">Demandante </t>
  </si>
  <si>
    <t>Nombre de lesionado o muerto (s)</t>
  </si>
  <si>
    <t>Fecha de los hechos</t>
  </si>
  <si>
    <t>Fecha de solicitud audiencia prejudicial</t>
  </si>
  <si>
    <t>Fecha de audiencia prejudicial</t>
  </si>
  <si>
    <t>Asegurado</t>
  </si>
  <si>
    <t>Nit Asegurado</t>
  </si>
  <si>
    <t xml:space="preserve">No. Póliza vinculada (las que se necesite solicitar). </t>
  </si>
  <si>
    <t>Fecha de notificación</t>
  </si>
  <si>
    <t xml:space="preserve">Fecha de contestacion </t>
  </si>
  <si>
    <t>Radicado(23 digitos)</t>
  </si>
  <si>
    <t xml:space="preserve">Situcion Laboral </t>
  </si>
  <si>
    <t>• Prescripción de las acciones derivadas del contrato de seguros.</t>
  </si>
  <si>
    <t xml:space="preserve">% DE PARTICIPACION </t>
  </si>
  <si>
    <t>MOTIVO DE LA DEMANDA</t>
  </si>
  <si>
    <t xml:space="preserve">Nuevos reclamantes </t>
  </si>
  <si>
    <t>Respuesta extemporanea</t>
  </si>
  <si>
    <t xml:space="preserve">Objetado por la Compañía </t>
  </si>
  <si>
    <t>Pretensiones elevadas- reclamación Compañía</t>
  </si>
  <si>
    <t>Ofrecimiento muy bajo-reclamación Compañía</t>
  </si>
  <si>
    <t xml:space="preserve">Vida/RC medica- aviso de siniestro sin tramite </t>
  </si>
  <si>
    <t xml:space="preserve">Sin reclamación previa </t>
  </si>
  <si>
    <t>REASEGURO</t>
  </si>
  <si>
    <t>SINIESTRO - APLICATIVO</t>
  </si>
  <si>
    <t>PÓLIZA</t>
  </si>
  <si>
    <t>AMPARO A AFECTAR</t>
  </si>
  <si>
    <t xml:space="preserve">VIGENCIA </t>
  </si>
  <si>
    <t xml:space="preserve">SINIESTRO DENTRO DE LA VIGENCIA? </t>
  </si>
  <si>
    <t>CARTERA A DÍA</t>
  </si>
  <si>
    <t>COASEGURO</t>
  </si>
  <si>
    <t>SI</t>
  </si>
  <si>
    <t>NO</t>
  </si>
  <si>
    <t>• Aplicación de la limitación de responsabilidad por razón del deducible a cargo del asegurado.</t>
  </si>
  <si>
    <t>• La cobertura otorgada por la póliza se circunscribe a los términos de su clausulado.</t>
  </si>
  <si>
    <t>OFRECIENTO VALOR</t>
  </si>
  <si>
    <t xml:space="preserve">ASEGURADORAS  </t>
  </si>
  <si>
    <t>REMISION DE ANTECEDENTES - ABOGADO INTERNO-</t>
  </si>
  <si>
    <t>SOLICITUD DE ANTECEDENTES -ABOGADO EXTERNO-</t>
  </si>
  <si>
    <t>Fecha de asignación</t>
  </si>
  <si>
    <t>INFORME INICIAL-ABOGADO EXTERNO-</t>
  </si>
  <si>
    <t>Clasificación Contingencia</t>
  </si>
  <si>
    <t>Concepto del Abogado sobre la Contingencia:(Se debe indicar las razones por las cuales se considera que el proceso es Eventual Remoto o Probable.)</t>
  </si>
  <si>
    <t>Valor de las pretensiones totales de la demanda (en pesos no en SMMLV)</t>
  </si>
  <si>
    <t>Perjuicios reclamados  (en pesos no en SMMLV)</t>
  </si>
  <si>
    <t>Patrimoniales</t>
  </si>
  <si>
    <t>Lucro Cesante</t>
  </si>
  <si>
    <t>Daño Emergente</t>
  </si>
  <si>
    <t>Extrapatrimoniales</t>
  </si>
  <si>
    <t>Valor Contingencia: ( en pesos). Cuanto vale perder o negociar el caso por un valor que debe estar dentro del valor asegurado( con criterios jurisprudenciales)</t>
  </si>
  <si>
    <t>VALOR CONTINGENCIA</t>
  </si>
  <si>
    <t>Observaciones sobre el valor de la contingencia: (Se debe explicar como se aterrizaron las pretensiones.)</t>
  </si>
  <si>
    <t>Defensa de la Aseguradora: (Enumerar y enunciar las excepciones propuestas demanda y/o llamamiento )</t>
  </si>
  <si>
    <t>INFORME ABOGADO INTERNO</t>
  </si>
  <si>
    <t>REMOTO</t>
  </si>
  <si>
    <t>EVENTUAL</t>
  </si>
  <si>
    <t>PROBABLE</t>
  </si>
  <si>
    <t>MODALIDAD</t>
  </si>
  <si>
    <t>CLASE DE REASEGURO</t>
  </si>
  <si>
    <t>FACULTATIVO</t>
  </si>
  <si>
    <t>AUTOMATICO</t>
  </si>
  <si>
    <t>EXCEPCIONES PROPUESTAS COMPAÑÍA</t>
  </si>
  <si>
    <t>El abogado externo remitio la contestacion  y envio de informe inicial en los terminos establecidos ?</t>
  </si>
  <si>
    <t xml:space="preserve">El abogado propuso las excepciones adecuadas para el respetivo proceso? Recomendaciones </t>
  </si>
  <si>
    <t xml:space="preserve">Caso migrado </t>
  </si>
  <si>
    <t>OCURRENCIA</t>
  </si>
  <si>
    <t>CLAIMS MADE</t>
  </si>
  <si>
    <t>SUNSET</t>
  </si>
  <si>
    <t>DESCUBREMIENTO</t>
  </si>
  <si>
    <t>CEDIDO</t>
  </si>
  <si>
    <t>ACEPTADO</t>
  </si>
  <si>
    <t>PROPIO</t>
  </si>
  <si>
    <t>OFRECIENTO PREVIO?</t>
  </si>
  <si>
    <t xml:space="preserve">INFORME AJUSTADOR </t>
  </si>
  <si>
    <t>VALOR ASEGURADO</t>
  </si>
  <si>
    <t xml:space="preserve">Ocupado-trabajador cuenta ajena </t>
  </si>
  <si>
    <t>Ocupado - Autonomo</t>
  </si>
  <si>
    <t xml:space="preserve">Tareas del hogar </t>
  </si>
  <si>
    <t>Pendiente acceder al mercado laboral -pedir a nino</t>
  </si>
  <si>
    <t>Acompañante motorista</t>
  </si>
  <si>
    <t xml:space="preserve">Ciclista </t>
  </si>
  <si>
    <t>Cliclista vehículo</t>
  </si>
  <si>
    <t xml:space="preserve">Motociclista </t>
  </si>
  <si>
    <t>Ocupante vehículo</t>
  </si>
  <si>
    <t>Pasajero servicio publico</t>
  </si>
  <si>
    <t>OBJECION -Marque con una (x)</t>
  </si>
  <si>
    <t xml:space="preserve">Agravación del estado del riesgo </t>
  </si>
  <si>
    <t>Cobertura agotada</t>
  </si>
  <si>
    <t>Exclusión de la póliza</t>
  </si>
  <si>
    <t xml:space="preserve">Falta de interés asegurable </t>
  </si>
  <si>
    <t xml:space="preserve">Mora en la prima </t>
  </si>
  <si>
    <t>• Exclusiones  de confomidad a la Póliza, especifique cual:</t>
  </si>
  <si>
    <t>No demostración de ocurrencia y cuantía</t>
  </si>
  <si>
    <t xml:space="preserve">Sin prueba de responsabilidad </t>
  </si>
  <si>
    <t xml:space="preserve">Perdida inferior al deducible </t>
  </si>
  <si>
    <t xml:space="preserve">Prexistencia </t>
  </si>
  <si>
    <t xml:space="preserve">Reticencia </t>
  </si>
  <si>
    <t xml:space="preserve">Prescripción </t>
  </si>
  <si>
    <t xml:space="preserve">Póliza no vigente </t>
  </si>
  <si>
    <t xml:space="preserve">Responsabilidad del tercero </t>
  </si>
  <si>
    <t xml:space="preserve">Incumplimiento de garantías </t>
  </si>
  <si>
    <t xml:space="preserve">Siniestro fuera de vigencia de la póliza </t>
  </si>
  <si>
    <t>OTRA:</t>
  </si>
  <si>
    <t>Otras</t>
  </si>
  <si>
    <t>Reserva propuesta</t>
  </si>
  <si>
    <t>DAÑOS MATERIALES</t>
  </si>
  <si>
    <t>Demandado</t>
  </si>
  <si>
    <t>Tipo de vinculacion compañía</t>
  </si>
  <si>
    <t>DEMANDA DIRECTA</t>
  </si>
  <si>
    <t>Daño moral</t>
  </si>
  <si>
    <t>Daño a la salud</t>
  </si>
  <si>
    <t>Daño a la Salud que podría interpretarse como daño a la vida de relación</t>
  </si>
  <si>
    <t>OTROS</t>
  </si>
  <si>
    <t>DEDUCIBLE</t>
  </si>
  <si>
    <t xml:space="preserve">VISTO BUENO ABOGADO INTERNO </t>
  </si>
  <si>
    <t>VISTO BUENO ABOGADO INTERNO?</t>
  </si>
  <si>
    <t xml:space="preserve">COMENTARIOS </t>
  </si>
  <si>
    <r>
      <t xml:space="preserve">Breve resumen de los hechos : </t>
    </r>
    <r>
      <rPr>
        <sz val="11"/>
        <color theme="1"/>
        <rFont val="Calibri"/>
        <family val="2"/>
        <scheme val="minor"/>
      </rPr>
      <t>Establecer las circunstancias de tiempo, modo y lugar,  de ser el caso nombrar  los lesionados (pcl-entidad que emite la pcl- días de incapacidad, lesiones) y muertos. Procurar no transcribir los hechos de la demanda, este espacio tiene como finalidad mostrar un panorama de los hechos.</t>
    </r>
  </si>
  <si>
    <t>CONTINGENCIA</t>
  </si>
  <si>
    <t>Reserva CIA</t>
  </si>
  <si>
    <t>Comentarios clasificación y valor contingencia</t>
  </si>
  <si>
    <t xml:space="preserve">Creación de intervinientes </t>
  </si>
  <si>
    <t>Comentarios adicionales</t>
  </si>
  <si>
    <t xml:space="preserve">SI </t>
  </si>
  <si>
    <t>COASEGURO RETENCION ALLIANZ (%)</t>
  </si>
  <si>
    <t>PROBABLE GENERALES</t>
  </si>
  <si>
    <t>EVENTUAL GENERALES</t>
  </si>
  <si>
    <t>PROBABLE RC MEDICA</t>
  </si>
  <si>
    <t>EVENTUAL RC MEDICA</t>
  </si>
  <si>
    <t>PROBABLE AVIACION,SALUD,VIDA</t>
  </si>
  <si>
    <t>EVENTUAL AVIACION,SALUD,VIDA</t>
  </si>
  <si>
    <t>LLAMADA EN GARANTIA</t>
  </si>
  <si>
    <t>CONCURRENCIA</t>
  </si>
  <si>
    <t>18001-33-33-004-2019-00447-00</t>
  </si>
  <si>
    <t>Juzgado Cuarto Administrativo de Florencia-Caquetá.</t>
  </si>
  <si>
    <t>HOSPITAL MARIA INMACULADA E.S.E DE FLORENCIA Y HOSPITAL UNIVERSITARIO HERNANDO MONCALEANO DE NEIVA</t>
  </si>
  <si>
    <t>DILAN MATIAS POLANÍA ALVIS</t>
  </si>
  <si>
    <t>26 DE MARZO DE 2017.</t>
  </si>
  <si>
    <t>28 DE FEBRERO DE 2019</t>
  </si>
  <si>
    <t>12 DE MARZO DE 2019</t>
  </si>
  <si>
    <t xml:space="preserve">HOSPITAL MARIA INMACULADA E.S.E DE FLORENCIA </t>
  </si>
  <si>
    <t>891.180.098-5</t>
  </si>
  <si>
    <t>29 DE MARZO DE 2024</t>
  </si>
  <si>
    <t>18 DE MARZO DE 2024</t>
  </si>
  <si>
    <t>17 DE ABRIL DE 2024</t>
  </si>
  <si>
    <t xml:space="preserve">1.	La señora Andrea Paola Alvis Alape, quien para la fecha de los hechos tenía 17 años de edad, quedó en estado de embarazo.
2.	Consecuentemente, el 03 de febrero de 2017, le fue practicada una ecografía obstétrica que tuvo como diagnóstico “EMBARAZO DE 36 SEMANAS 2 DIAS. FECHA POSIBLE PARTO:01 DE MARZO DE 2017. FETO ÚNICO VIVO CEFÁLICO. LÍQUIDO AMNIÓTICO NORMAL”.
3.	En línea con lo anterior, el 01 de marzo de 2017, la entonces menor Andrea Paola Alvis ingresó sobre las 8:00 am al Hospital María Inmaculada de Florencia tras presentar dolores y contracciones. No obstante, luego de ser valorada por ginecología, se le dio indicación de esperar hasta las 4:00 p.m., con el fin de que caminara y se monitorearan las contracciones.
4.	Sin embargo, pese a lo anterior, transcurridas las horas indicadas por la ginecóloga, el médico de turno realizó revisión física y tacto, encontrando que solo presentaba dos grados de dilatación, lo que hacía necesario esperar a llegar a 8 o 9 grados para iniciar el parto.
5.	Posteriormente, siendo aproximadamente las 8:30 p.m. del 01 de 01 de marzo de 2017, Paola Andrea reconsulta por presentar dolor más intenso y contracciones, ante lo cual, le realizaron nuevamente tacto, encontrando que solo tenía 4 grados de dilatación, no obstante, se ordenó monitoreo fetal dentro de los 40 minutos siguientes, encontrando que el feto se encontraba en buen estado de salud.
6.	Pese a lo anterior, el menor Dilan Matías nació el 02 de marzo de 2017, luego de que la madre tuviera pérdida de tapón y que hubiera salido el cordón umbilical, es decir, los médicos tuvieron que acudir a cesárea, dado que fue un parto de emergencia dadas las condiciones previamente expuestas.
7.	Sin embargo, es preciso aclarar que el paciente nació con el siguiente diagnóstico: “PACIENTE EN MUY MALAS CONDICIONES GENERALES , CON ADAPTACIÓN INDUCIDA POR APROX 10 MINUTOS, SOSPECHA DE ASFIXIA PERINATAL SEVERA+ASPIRACIÓN DE LÍQUIDO AMNIÓTICO MECONIADO, EN HIPOTERMIA INDUCIDA DESDE EL INGRESO. Lo que conllevó a que fuera trasladado al Hospital Hernando Moncaleano Perdomo.
8.	Finalmente, el 26 de marzo de 2017 falleció el menor Dilan Matías Polanía Alvis, en el Hospital Hernando Moncaleano Perdomo de la ciudad de Neiva dada la asfixia perinatal severa y aspiración de meconio que tuvo al nacer. </t>
  </si>
  <si>
    <t>Daño a la salud o vida  relaciòn</t>
  </si>
  <si>
    <t>ANDREA PAOLA ALVIS ALAPE (MADRE DE LA VÍCTIMA), JOSE FABIAN POLANÍA LLANOS (PADRE DE LA VÍCTIMA), JOSE JACINTO POLANÍA ADAMES (ABUELO DE LA VÍCTIMA), BRAYAN STEVEN POLANÍA LLANOS (TIO DE LA VÍCTIMA), JOSÉ DAVID POLANÍA LLANOS  (TIO DE LA VÍCTIMA),  RUSBELY ALAPE MENESES (ABUELO DE LA VÍCTIMA), ANDERSON ALVIS ALAPE (TIO DE LA VÍCTIMA), ERIKA DANIELA ALVIS ALAPE (TIA DE LA VÍCTIMA), JHON FREDDY CUBILLOS ALAPE (TIO DE LA VÍCTIMA), JADERSON ALVIS ALAPE (TIO DE LA VÍCTIMA) Y JOSÉ DE LOS ÁNGELES ALVIS (ABUELO DE LA VÍCTIMA).</t>
  </si>
  <si>
    <t xml:space="preserve">RESPONSABILIDAD CIVIL PROFESIONAL </t>
  </si>
  <si>
    <t>021911189/0 - 022132461/0</t>
  </si>
  <si>
    <t>82109771-APJ32315</t>
  </si>
  <si>
    <t xml:space="preserve">RC PROFESIONAL </t>
  </si>
  <si>
    <t>15% sobre el valor de la
perdida, mínimo $5.000.000</t>
  </si>
  <si>
    <t>01/04/2016-01/01/2017</t>
  </si>
  <si>
    <t>• La responsabilidad de la aseguradora se encuentra limitada al valor de la suma asegurada</t>
  </si>
  <si>
    <r>
      <t xml:space="preserve">• Disminución de la suma asegurada por pago de indemnizaciones con cargo a la PÓLIZA </t>
    </r>
    <r>
      <rPr>
        <b/>
        <sz val="11"/>
        <color theme="1"/>
        <rFont val="Calibri"/>
        <family val="2"/>
        <scheme val="minor"/>
      </rPr>
      <t>21911189,</t>
    </r>
    <r>
      <rPr>
        <sz val="11"/>
        <color theme="1"/>
        <rFont val="Calibri"/>
        <family val="2"/>
        <scheme val="minor"/>
      </rPr>
      <t xml:space="preserve"> a corte de marzo de 2024 se ha pagado por la garantía RC profesional $153.126.596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</si>
</sst>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 #,##0_-;\-&quot;$&quot;\ * #,##0_-;_-&quot;$&quot;\ * &quot;-&quot;_-;_-@_-"/>
  </numFmts>
  <fonts count="7" x14ac:knownFonts="1">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s>
  <fills count="8">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bottom style="thin">
        <color indexed="64"/>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90">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164" fontId="0" fillId="0" borderId="1" xfId="1" applyFont="1" applyBorder="1" applyAlignment="1">
      <alignment horizontal="justify" vertical="top"/>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justify" vertical="top"/>
    </xf>
    <xf numFmtId="0" fontId="5" fillId="6" borderId="1" xfId="0" applyFont="1" applyFill="1" applyBorder="1" applyAlignment="1">
      <alignment horizontal="left" vertical="top"/>
    </xf>
    <xf numFmtId="0" fontId="0" fillId="0" borderId="1" xfId="0" applyBorder="1" applyAlignment="1">
      <alignment horizontal="justify" vertical="top"/>
    </xf>
    <xf numFmtId="0" fontId="0" fillId="0" borderId="4" xfId="0" applyBorder="1" applyAlignment="1">
      <alignment horizontal="justify" vertical="top"/>
    </xf>
    <xf numFmtId="0" fontId="0" fillId="0" borderId="2" xfId="0" applyBorder="1" applyAlignment="1">
      <alignment horizontal="justify" vertical="top"/>
    </xf>
    <xf numFmtId="0" fontId="2" fillId="4" borderId="4" xfId="0" applyFont="1" applyFill="1" applyBorder="1" applyAlignment="1">
      <alignment horizontal="justify" vertical="top" wrapText="1"/>
    </xf>
    <xf numFmtId="0" fontId="2" fillId="0" borderId="1" xfId="0" applyFont="1" applyBorder="1" applyAlignment="1">
      <alignment horizontal="justify" vertical="top"/>
    </xf>
    <xf numFmtId="164" fontId="4" fillId="7" borderId="1" xfId="1" applyFont="1" applyFill="1" applyBorder="1" applyAlignment="1">
      <alignment horizontal="center" vertical="top"/>
    </xf>
    <xf numFmtId="9" fontId="0" fillId="0" borderId="0" xfId="2" applyFont="1"/>
    <xf numFmtId="0" fontId="5" fillId="2" borderId="8" xfId="0" applyFont="1" applyFill="1" applyBorder="1" applyAlignment="1">
      <alignment horizontal="justify" vertical="top"/>
    </xf>
    <xf numFmtId="164" fontId="0" fillId="0" borderId="1" xfId="1" applyFont="1" applyBorder="1" applyAlignment="1" applyProtection="1">
      <alignment horizontal="justify" vertical="top"/>
      <protection locked="0"/>
    </xf>
    <xf numFmtId="0" fontId="0" fillId="0" borderId="2" xfId="0" applyBorder="1" applyAlignment="1" applyProtection="1">
      <alignment horizontal="justify" vertical="top"/>
      <protection locked="0"/>
    </xf>
    <xf numFmtId="0" fontId="2" fillId="0" borderId="1" xfId="0" applyFont="1" applyBorder="1" applyAlignment="1" applyProtection="1">
      <alignment horizontal="justify" vertical="top" wrapText="1"/>
      <protection locked="0"/>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164" fontId="6" fillId="7" borderId="1" xfId="1" applyFont="1" applyFill="1" applyBorder="1" applyAlignment="1" applyProtection="1">
      <alignment horizontal="center" vertical="top"/>
      <protection locked="0"/>
    </xf>
    <xf numFmtId="0" fontId="0" fillId="0" borderId="8" xfId="0" applyBorder="1" applyAlignment="1" applyProtection="1">
      <alignment horizontal="center" vertical="top"/>
      <protection locked="0"/>
    </xf>
    <xf numFmtId="9" fontId="0" fillId="0" borderId="1" xfId="2" applyFont="1" applyBorder="1" applyAlignment="1" applyProtection="1">
      <alignment horizontal="center" vertical="top"/>
      <protection locked="0"/>
    </xf>
    <xf numFmtId="0" fontId="0" fillId="0" borderId="0" xfId="0" applyProtection="1">
      <protection locked="0"/>
    </xf>
    <xf numFmtId="164" fontId="0" fillId="0" borderId="1" xfId="1" applyFont="1" applyBorder="1" applyAlignment="1" applyProtection="1">
      <alignment horizontal="center" vertical="top"/>
      <protection locked="0"/>
    </xf>
    <xf numFmtId="0" fontId="3" fillId="2" borderId="4" xfId="0" applyFont="1" applyFill="1" applyBorder="1" applyAlignment="1" applyProtection="1">
      <alignment horizontal="center" vertical="top"/>
      <protection locked="0"/>
    </xf>
    <xf numFmtId="0" fontId="0" fillId="0" borderId="1" xfId="0" applyBorder="1" applyAlignment="1" applyProtection="1">
      <alignment horizontal="center" vertical="center"/>
      <protection locked="0"/>
    </xf>
    <xf numFmtId="0" fontId="0" fillId="0" borderId="1" xfId="0" applyBorder="1" applyAlignment="1">
      <alignment vertical="top" wrapText="1"/>
    </xf>
    <xf numFmtId="0" fontId="6" fillId="0" borderId="1" xfId="0" applyFont="1" applyBorder="1" applyAlignment="1">
      <alignment vertical="top" wrapText="1"/>
    </xf>
    <xf numFmtId="0" fontId="0" fillId="0" borderId="1" xfId="0" applyBorder="1" applyAlignment="1">
      <alignment vertical="top"/>
    </xf>
    <xf numFmtId="0" fontId="0" fillId="0" borderId="11" xfId="0" applyBorder="1" applyAlignment="1">
      <alignment vertical="top"/>
    </xf>
    <xf numFmtId="14" fontId="0" fillId="0" borderId="1" xfId="0" applyNumberFormat="1" applyBorder="1" applyAlignment="1">
      <alignment horizontal="justify" vertical="top"/>
    </xf>
    <xf numFmtId="0" fontId="0" fillId="0" borderId="1" xfId="0" applyBorder="1" applyAlignment="1">
      <alignment horizontal="justify" vertical="top"/>
    </xf>
    <xf numFmtId="0" fontId="2" fillId="0" borderId="1" xfId="0" applyFont="1" applyBorder="1" applyAlignment="1">
      <alignment horizontal="justify" vertical="top" wrapText="1"/>
    </xf>
    <xf numFmtId="0" fontId="0" fillId="0" borderId="1" xfId="0" applyBorder="1" applyAlignment="1">
      <alignment horizontal="justify" vertical="top" wrapText="1"/>
    </xf>
    <xf numFmtId="0" fontId="0" fillId="0" borderId="2" xfId="0" applyBorder="1" applyAlignment="1">
      <alignment horizontal="left" vertical="top"/>
    </xf>
    <xf numFmtId="0" fontId="0" fillId="0" borderId="3" xfId="0" applyBorder="1" applyAlignment="1">
      <alignment horizontal="left" vertical="top"/>
    </xf>
    <xf numFmtId="164" fontId="0" fillId="5" borderId="2" xfId="1" applyFont="1" applyFill="1" applyBorder="1" applyAlignment="1">
      <alignment horizontal="justify" vertical="top"/>
    </xf>
    <xf numFmtId="164" fontId="0" fillId="5" borderId="3" xfId="1" applyFont="1" applyFill="1" applyBorder="1" applyAlignment="1">
      <alignment horizontal="justify" vertical="top"/>
    </xf>
    <xf numFmtId="0" fontId="2" fillId="0" borderId="1" xfId="0" applyFont="1" applyBorder="1" applyAlignment="1">
      <alignment horizontal="justify" vertical="top"/>
    </xf>
    <xf numFmtId="0" fontId="4" fillId="6" borderId="1" xfId="0" applyFont="1" applyFill="1" applyBorder="1" applyAlignment="1">
      <alignment horizontal="center" vertical="top"/>
    </xf>
    <xf numFmtId="0" fontId="4" fillId="6" borderId="2" xfId="0" applyFont="1" applyFill="1" applyBorder="1" applyAlignment="1">
      <alignment horizontal="center" vertical="top"/>
    </xf>
    <xf numFmtId="0" fontId="4" fillId="6" borderId="3" xfId="0" applyFont="1" applyFill="1" applyBorder="1" applyAlignment="1">
      <alignment horizontal="center" vertical="top"/>
    </xf>
    <xf numFmtId="0" fontId="0" fillId="0" borderId="2" xfId="0" applyBorder="1" applyAlignment="1">
      <alignment horizontal="justify" vertical="top" wrapText="1"/>
    </xf>
    <xf numFmtId="0" fontId="0" fillId="0" borderId="3" xfId="0" applyBorder="1" applyAlignment="1">
      <alignment horizontal="justify" vertical="top" wrapText="1"/>
    </xf>
    <xf numFmtId="0" fontId="3" fillId="2" borderId="0" xfId="0" applyFont="1" applyFill="1" applyAlignment="1">
      <alignment horizontal="center" vertical="top"/>
    </xf>
    <xf numFmtId="49" fontId="0" fillId="0" borderId="2" xfId="0" applyNumberFormat="1" applyBorder="1" applyAlignment="1">
      <alignment horizontal="justify" vertical="top"/>
    </xf>
    <xf numFmtId="49" fontId="0" fillId="0" borderId="3" xfId="0" applyNumberFormat="1" applyBorder="1" applyAlignment="1">
      <alignment horizontal="justify" vertical="top"/>
    </xf>
    <xf numFmtId="0" fontId="0" fillId="0" borderId="2" xfId="0" applyBorder="1" applyAlignment="1">
      <alignment horizontal="justify" vertical="top"/>
    </xf>
    <xf numFmtId="0" fontId="0" fillId="0" borderId="3" xfId="0" applyBorder="1" applyAlignment="1">
      <alignment horizontal="justify" vertical="top"/>
    </xf>
    <xf numFmtId="0" fontId="0" fillId="0" borderId="1" xfId="0" applyBorder="1" applyAlignment="1">
      <alignment horizontal="left" vertical="top"/>
    </xf>
    <xf numFmtId="0" fontId="0" fillId="0" borderId="1" xfId="0" applyBorder="1" applyAlignment="1">
      <alignment horizontal="center" vertical="top"/>
    </xf>
    <xf numFmtId="0" fontId="0" fillId="0" borderId="2" xfId="0" applyBorder="1" applyAlignment="1">
      <alignment horizontal="center" vertical="top" wrapText="1"/>
    </xf>
    <xf numFmtId="0" fontId="0" fillId="0" borderId="3" xfId="0" applyBorder="1" applyAlignment="1">
      <alignment horizontal="center" vertical="top" wrapText="1"/>
    </xf>
    <xf numFmtId="0" fontId="0" fillId="0" borderId="2" xfId="0" applyBorder="1" applyAlignment="1">
      <alignment horizontal="left" vertical="top" wrapText="1"/>
    </xf>
    <xf numFmtId="0" fontId="0" fillId="0" borderId="3" xfId="0" applyBorder="1" applyAlignment="1">
      <alignment horizontal="left" vertical="top" wrapText="1"/>
    </xf>
    <xf numFmtId="0" fontId="4" fillId="2" borderId="4" xfId="0" applyFont="1" applyFill="1" applyBorder="1" applyAlignment="1">
      <alignment horizontal="center" vertical="top"/>
    </xf>
    <xf numFmtId="0" fontId="4" fillId="6" borderId="4" xfId="0" applyFont="1" applyFill="1" applyBorder="1" applyAlignment="1">
      <alignment horizontal="justify" vertical="top"/>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3" fillId="2" borderId="4" xfId="0" applyFont="1" applyFill="1" applyBorder="1" applyAlignment="1">
      <alignment horizontal="center" vertical="top"/>
    </xf>
    <xf numFmtId="0" fontId="0" fillId="0" borderId="2" xfId="0" applyBorder="1" applyAlignment="1">
      <alignment horizontal="center" vertical="top"/>
    </xf>
    <xf numFmtId="0" fontId="0" fillId="0" borderId="3" xfId="0" applyBorder="1" applyAlignment="1">
      <alignment horizontal="center" vertical="top"/>
    </xf>
    <xf numFmtId="0" fontId="0" fillId="0" borderId="11" xfId="0" applyBorder="1" applyAlignment="1">
      <alignment horizontal="center" vertical="top"/>
    </xf>
    <xf numFmtId="164" fontId="0" fillId="5" borderId="2" xfId="1" applyFont="1" applyFill="1" applyBorder="1" applyAlignment="1" applyProtection="1">
      <alignment horizontal="justify" vertical="top"/>
      <protection locked="0"/>
    </xf>
    <xf numFmtId="164" fontId="0" fillId="5" borderId="3" xfId="1" applyFont="1" applyFill="1" applyBorder="1" applyAlignment="1" applyProtection="1">
      <alignment horizontal="justify" vertical="top"/>
      <protection locked="0"/>
    </xf>
    <xf numFmtId="0" fontId="0" fillId="4" borderId="5" xfId="0" applyFill="1" applyBorder="1" applyAlignment="1" applyProtection="1">
      <alignment horizontal="left" vertical="top" wrapText="1"/>
      <protection locked="0"/>
    </xf>
    <xf numFmtId="0" fontId="0" fillId="4" borderId="7" xfId="0" applyFill="1" applyBorder="1" applyAlignment="1" applyProtection="1">
      <alignment horizontal="left" vertical="top" wrapText="1"/>
      <protection locked="0"/>
    </xf>
    <xf numFmtId="0" fontId="0" fillId="0" borderId="2" xfId="0" applyBorder="1" applyAlignment="1" applyProtection="1">
      <alignment horizontal="center" vertical="top"/>
      <protection locked="0"/>
    </xf>
    <xf numFmtId="0" fontId="0" fillId="0" borderId="3" xfId="0" applyBorder="1" applyAlignment="1" applyProtection="1">
      <alignment horizontal="center" vertical="top"/>
      <protection locked="0"/>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0" fontId="4" fillId="6" borderId="2" xfId="0" applyFont="1" applyFill="1" applyBorder="1" applyAlignment="1" applyProtection="1">
      <alignment horizontal="center" vertical="top"/>
      <protection locked="0"/>
    </xf>
    <xf numFmtId="0" fontId="4" fillId="6" borderId="3" xfId="0" applyFont="1" applyFill="1" applyBorder="1" applyAlignment="1" applyProtection="1">
      <alignment horizontal="center" vertical="top"/>
      <protection locked="0"/>
    </xf>
    <xf numFmtId="0" fontId="4" fillId="6" borderId="12" xfId="0" applyFont="1" applyFill="1" applyBorder="1" applyAlignment="1" applyProtection="1">
      <alignment horizontal="center" vertical="top"/>
      <protection locked="0"/>
    </xf>
    <xf numFmtId="0" fontId="4" fillId="6" borderId="6" xfId="0" applyFont="1" applyFill="1" applyBorder="1" applyAlignment="1" applyProtection="1">
      <alignment horizontal="center" vertical="top"/>
      <protection locked="0"/>
    </xf>
    <xf numFmtId="164" fontId="0" fillId="5" borderId="0" xfId="1" applyFont="1" applyFill="1" applyBorder="1" applyAlignment="1">
      <alignment horizontal="center" vertical="top"/>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protection locked="0"/>
    </xf>
    <xf numFmtId="0" fontId="0" fillId="0" borderId="1" xfId="0" applyBorder="1" applyAlignment="1" applyProtection="1">
      <alignment horizontal="left" wrapText="1"/>
      <protection locked="0"/>
    </xf>
    <xf numFmtId="0" fontId="0" fillId="0" borderId="1" xfId="0" applyBorder="1" applyAlignment="1" applyProtection="1">
      <alignment horizontal="left"/>
      <protection locked="0"/>
    </xf>
    <xf numFmtId="0" fontId="0" fillId="0" borderId="1" xfId="0" applyBorder="1" applyAlignment="1" applyProtection="1">
      <alignment horizontal="center"/>
      <protection locked="0"/>
    </xf>
    <xf numFmtId="0" fontId="0" fillId="0" borderId="7" xfId="0" applyBorder="1" applyAlignment="1" applyProtection="1">
      <alignment horizontal="center" vertical="top"/>
      <protection locked="0"/>
    </xf>
    <xf numFmtId="0" fontId="0" fillId="0" borderId="8" xfId="0" applyBorder="1" applyAlignment="1" applyProtection="1">
      <alignment horizontal="center" vertical="top"/>
      <protection locked="0"/>
    </xf>
    <xf numFmtId="164" fontId="0" fillId="5" borderId="1" xfId="1" applyFont="1" applyFill="1" applyBorder="1" applyAlignment="1">
      <alignment horizontal="justify" vertical="top"/>
    </xf>
    <xf numFmtId="0" fontId="0" fillId="0" borderId="1" xfId="0" applyBorder="1" applyAlignment="1">
      <alignment horizontal="center" vertical="top" wrapText="1"/>
    </xf>
  </cellXfs>
  <cellStyles count="3">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txnas1\Colombia\INDEMNIZ_PROCESOS_JUDICIALES\TATIANA\Procesos\Informes%20Iniciales\Copia%20de%20Informe%20Incicial%202017%20%20(2).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ce02653\Desktop\INFORME%20INICIAL%20AUTOS%202023.xlsx" TargetMode="External"/><Relationship Id="rId1" Type="http://schemas.openxmlformats.org/officeDocument/2006/relationships/externalLinkPath" Target="https://gha2-my.sharepoint.com/Users/ce02653/Desktop/INFORME%20INICIAL%20AUTOS%20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arametros"/>
      <sheetName val="Hoja3"/>
    </sheetNames>
    <sheetDataSet>
      <sheetData sheetId="0">
        <row r="3">
          <cell r="S3" t="str">
            <v>En contra</v>
          </cell>
        </row>
        <row r="4">
          <cell r="S4" t="str">
            <v>A Favor</v>
          </cell>
        </row>
      </sheetData>
      <sheetData sheetId="1">
        <row r="3">
          <cell r="A3" t="str">
            <v>Remota</v>
          </cell>
        </row>
        <row r="4">
          <cell r="A4" t="str">
            <v>Eventual</v>
          </cell>
        </row>
        <row r="5">
          <cell r="A5" t="str">
            <v>Probable</v>
          </cell>
        </row>
      </sheetData>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UTOS  NOTA 322"/>
      <sheetName val="AUTOS NOTA 321"/>
      <sheetName val="AUTOS NOTA 324"/>
      <sheetName val="TASACION "/>
      <sheetName val="AUTOS NOTA 325"/>
      <sheetName val="Hoja2"/>
    </sheetNames>
    <sheetDataSet>
      <sheetData sheetId="0" refreshError="1"/>
      <sheetData sheetId="1">
        <row r="2">
          <cell r="B2" t="str">
            <v xml:space="preserve">SINIESTRO   LEGIS </v>
          </cell>
        </row>
      </sheetData>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8A701-9A06-4E6B-A468-F34E984B02C8}">
  <sheetPr codeName="Hoja1">
    <tabColor theme="2" tint="-0.749992370372631"/>
  </sheetPr>
  <dimension ref="A1:C29"/>
  <sheetViews>
    <sheetView zoomScale="85" zoomScaleNormal="85" workbookViewId="0">
      <selection activeCell="B5" sqref="B5:C5"/>
    </sheetView>
  </sheetViews>
  <sheetFormatPr baseColWidth="10" defaultColWidth="0" defaultRowHeight="14.5" x14ac:dyDescent="0.35"/>
  <cols>
    <col min="1" max="1" width="46.1796875" style="7" bestFit="1" customWidth="1"/>
    <col min="2" max="2" width="63.81640625" style="7" customWidth="1"/>
    <col min="3" max="3" width="37.453125" style="7" customWidth="1"/>
    <col min="4" max="4" width="11.453125" style="2" hidden="1" customWidth="1"/>
    <col min="5" max="16384" width="11.453125" style="2" hidden="1"/>
  </cols>
  <sheetData>
    <row r="1" spans="1:3" ht="18.5" x14ac:dyDescent="0.35">
      <c r="A1" s="49" t="s">
        <v>38</v>
      </c>
      <c r="B1" s="49"/>
      <c r="C1" s="49"/>
    </row>
    <row r="2" spans="1:3" x14ac:dyDescent="0.35">
      <c r="A2" s="5" t="s">
        <v>11</v>
      </c>
      <c r="B2" s="50" t="s">
        <v>133</v>
      </c>
      <c r="C2" s="51"/>
    </row>
    <row r="3" spans="1:3" x14ac:dyDescent="0.35">
      <c r="A3" s="5" t="s">
        <v>0</v>
      </c>
      <c r="B3" s="52" t="s">
        <v>134</v>
      </c>
      <c r="C3" s="53"/>
    </row>
    <row r="4" spans="1:3" x14ac:dyDescent="0.35">
      <c r="A4" s="5" t="s">
        <v>106</v>
      </c>
      <c r="B4" s="52" t="s">
        <v>135</v>
      </c>
      <c r="C4" s="53"/>
    </row>
    <row r="5" spans="1:3" ht="14.5" customHeight="1" x14ac:dyDescent="0.35">
      <c r="A5" s="5" t="s">
        <v>1</v>
      </c>
      <c r="B5" s="52" t="s">
        <v>147</v>
      </c>
      <c r="C5" s="53"/>
    </row>
    <row r="6" spans="1:3" x14ac:dyDescent="0.35">
      <c r="A6" s="5" t="s">
        <v>107</v>
      </c>
      <c r="B6" s="36" t="s">
        <v>131</v>
      </c>
      <c r="C6" s="36"/>
    </row>
    <row r="7" spans="1:3" x14ac:dyDescent="0.35">
      <c r="A7" s="5" t="s">
        <v>2</v>
      </c>
      <c r="B7" s="36" t="s">
        <v>136</v>
      </c>
      <c r="C7" s="36"/>
    </row>
    <row r="8" spans="1:3" x14ac:dyDescent="0.35">
      <c r="A8" s="5" t="s">
        <v>3</v>
      </c>
      <c r="B8" s="38" t="s">
        <v>137</v>
      </c>
      <c r="C8" s="38"/>
    </row>
    <row r="9" spans="1:3" x14ac:dyDescent="0.35">
      <c r="A9" s="5" t="s">
        <v>4</v>
      </c>
      <c r="B9" s="38" t="s">
        <v>138</v>
      </c>
      <c r="C9" s="38"/>
    </row>
    <row r="10" spans="1:3" x14ac:dyDescent="0.35">
      <c r="A10" s="5" t="s">
        <v>5</v>
      </c>
      <c r="B10" s="38" t="s">
        <v>139</v>
      </c>
      <c r="C10" s="38"/>
    </row>
    <row r="11" spans="1:3" ht="23.25" customHeight="1" x14ac:dyDescent="0.35">
      <c r="A11" s="5" t="s">
        <v>26</v>
      </c>
      <c r="B11" s="47" t="s">
        <v>148</v>
      </c>
      <c r="C11" s="48"/>
    </row>
    <row r="12" spans="1:3" x14ac:dyDescent="0.35">
      <c r="A12" s="37" t="s">
        <v>117</v>
      </c>
      <c r="B12" s="38" t="s">
        <v>145</v>
      </c>
      <c r="C12" s="36"/>
    </row>
    <row r="13" spans="1:3" ht="30" customHeight="1" x14ac:dyDescent="0.35">
      <c r="A13" s="37"/>
      <c r="B13" s="36"/>
      <c r="C13" s="36"/>
    </row>
    <row r="14" spans="1:3" ht="73.5" customHeight="1" x14ac:dyDescent="0.35">
      <c r="A14" s="37"/>
      <c r="B14" s="36"/>
      <c r="C14" s="36"/>
    </row>
    <row r="15" spans="1:3" ht="29" x14ac:dyDescent="0.35">
      <c r="A15" s="5" t="s">
        <v>43</v>
      </c>
      <c r="B15" s="41">
        <f>SUM(C17,C18,C20,C21,C23)</f>
        <v>2601139000</v>
      </c>
      <c r="C15" s="42"/>
    </row>
    <row r="16" spans="1:3" ht="33.75" customHeight="1" x14ac:dyDescent="0.35">
      <c r="A16" s="43" t="s">
        <v>44</v>
      </c>
      <c r="B16" s="44" t="s">
        <v>45</v>
      </c>
      <c r="C16" s="44"/>
    </row>
    <row r="17" spans="1:3" ht="33.75" customHeight="1" x14ac:dyDescent="0.35">
      <c r="A17" s="43"/>
      <c r="B17" s="11" t="s">
        <v>46</v>
      </c>
      <c r="C17" s="6"/>
    </row>
    <row r="18" spans="1:3" ht="33.75" customHeight="1" x14ac:dyDescent="0.35">
      <c r="A18" s="43"/>
      <c r="B18" s="11" t="s">
        <v>47</v>
      </c>
      <c r="C18" s="6">
        <v>1139000</v>
      </c>
    </row>
    <row r="19" spans="1:3" x14ac:dyDescent="0.35">
      <c r="A19" s="43"/>
      <c r="B19" s="45" t="s">
        <v>48</v>
      </c>
      <c r="C19" s="46"/>
    </row>
    <row r="20" spans="1:3" x14ac:dyDescent="0.35">
      <c r="A20" s="43"/>
      <c r="B20" s="11" t="s">
        <v>109</v>
      </c>
      <c r="C20" s="6">
        <v>1300000000</v>
      </c>
    </row>
    <row r="21" spans="1:3" x14ac:dyDescent="0.35">
      <c r="A21" s="43"/>
      <c r="B21" s="11" t="s">
        <v>146</v>
      </c>
      <c r="C21" s="6">
        <v>1300000000</v>
      </c>
    </row>
    <row r="22" spans="1:3" x14ac:dyDescent="0.35">
      <c r="A22" s="43"/>
      <c r="B22" s="45" t="s">
        <v>105</v>
      </c>
      <c r="C22" s="46"/>
    </row>
    <row r="23" spans="1:3" x14ac:dyDescent="0.35">
      <c r="A23" s="43"/>
      <c r="B23" s="11"/>
      <c r="C23" s="16"/>
    </row>
    <row r="24" spans="1:3" x14ac:dyDescent="0.35">
      <c r="A24" s="5" t="s">
        <v>6</v>
      </c>
      <c r="B24" s="36" t="s">
        <v>140</v>
      </c>
      <c r="C24" s="36"/>
    </row>
    <row r="25" spans="1:3" x14ac:dyDescent="0.35">
      <c r="A25" s="5" t="s">
        <v>7</v>
      </c>
      <c r="B25" s="36" t="s">
        <v>141</v>
      </c>
      <c r="C25" s="36"/>
    </row>
    <row r="26" spans="1:3" x14ac:dyDescent="0.35">
      <c r="A26" s="5" t="s">
        <v>8</v>
      </c>
      <c r="B26" s="36" t="s">
        <v>149</v>
      </c>
      <c r="C26" s="36"/>
    </row>
    <row r="27" spans="1:3" x14ac:dyDescent="0.35">
      <c r="A27" s="5" t="s">
        <v>39</v>
      </c>
      <c r="B27" s="39" t="s">
        <v>142</v>
      </c>
      <c r="C27" s="40"/>
    </row>
    <row r="28" spans="1:3" x14ac:dyDescent="0.35">
      <c r="A28" s="5" t="s">
        <v>9</v>
      </c>
      <c r="B28" s="35" t="s">
        <v>143</v>
      </c>
      <c r="C28" s="35"/>
    </row>
    <row r="29" spans="1:3" x14ac:dyDescent="0.35">
      <c r="A29" s="5" t="s">
        <v>10</v>
      </c>
      <c r="B29" s="36" t="s">
        <v>144</v>
      </c>
      <c r="C29" s="36"/>
    </row>
  </sheetData>
  <mergeCells count="24">
    <mergeCell ref="B8:C8"/>
    <mergeCell ref="B9:C9"/>
    <mergeCell ref="B10:C10"/>
    <mergeCell ref="B11:C11"/>
    <mergeCell ref="A1:C1"/>
    <mergeCell ref="B7:C7"/>
    <mergeCell ref="B2:C2"/>
    <mergeCell ref="B3:C3"/>
    <mergeCell ref="B4:C4"/>
    <mergeCell ref="B5:C5"/>
    <mergeCell ref="B6:C6"/>
    <mergeCell ref="B28:C28"/>
    <mergeCell ref="B29:C29"/>
    <mergeCell ref="A12:A14"/>
    <mergeCell ref="B12:C14"/>
    <mergeCell ref="B24:C24"/>
    <mergeCell ref="B25:C25"/>
    <mergeCell ref="B26:C26"/>
    <mergeCell ref="B27:C27"/>
    <mergeCell ref="B15:C15"/>
    <mergeCell ref="A16:A23"/>
    <mergeCell ref="B16:C16"/>
    <mergeCell ref="B19:C19"/>
    <mergeCell ref="B22:C22"/>
  </mergeCells>
  <pageMargins left="0.7" right="0.7" top="0.75" bottom="0.75" header="0.3" footer="0.3"/>
  <pageSetup orientation="portrait" r:id="rId1"/>
  <headerFooter>
    <oddHeader>&amp;C&amp;"Calibri"&amp;10&amp;K000000Internal&amp;1#</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A2875C53-6096-466D-B57A-F733044C5544}">
          <x14:formula1>
            <xm:f>Hoja2!$L$1:$L$2</xm:f>
          </x14:formula1>
          <xm:sqref>B6:C6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34E1CE-AA8E-448D-82AC-EDD5833925F7}">
  <sheetPr codeName="Hoja2">
    <tabColor theme="2" tint="-0.749992370372631"/>
  </sheetPr>
  <dimension ref="A1:C53"/>
  <sheetViews>
    <sheetView tabSelected="1" topLeftCell="A13" zoomScale="85" zoomScaleNormal="85" workbookViewId="0">
      <selection activeCell="A30" sqref="A30:B30"/>
    </sheetView>
  </sheetViews>
  <sheetFormatPr baseColWidth="10" defaultColWidth="0" defaultRowHeight="14.5" x14ac:dyDescent="0.35"/>
  <cols>
    <col min="1" max="1" width="44.453125" customWidth="1"/>
    <col min="2" max="2" width="25.81640625" customWidth="1"/>
    <col min="3" max="3" width="100.7265625" customWidth="1"/>
    <col min="4" max="16384" width="11.453125" hidden="1"/>
  </cols>
  <sheetData>
    <row r="1" spans="1:3" ht="18.5" x14ac:dyDescent="0.35">
      <c r="A1" s="64" t="s">
        <v>37</v>
      </c>
      <c r="B1" s="64"/>
      <c r="C1" s="64"/>
    </row>
    <row r="2" spans="1:3" x14ac:dyDescent="0.35">
      <c r="A2" s="13" t="s">
        <v>24</v>
      </c>
      <c r="B2" s="65" t="s">
        <v>150</v>
      </c>
      <c r="C2" s="66"/>
    </row>
    <row r="3" spans="1:3" x14ac:dyDescent="0.35">
      <c r="A3" s="5" t="s">
        <v>11</v>
      </c>
      <c r="B3" s="36" t="str">
        <f>'GENERALES NOTA 322'!B2:C2</f>
        <v>18001-33-33-004-2019-00447-00</v>
      </c>
      <c r="C3" s="36"/>
    </row>
    <row r="4" spans="1:3" x14ac:dyDescent="0.35">
      <c r="A4" s="5" t="s">
        <v>0</v>
      </c>
      <c r="B4" s="36" t="str">
        <f>'GENERALES NOTA 322'!B3:C3</f>
        <v>Juzgado Cuarto Administrativo de Florencia-Caquetá.</v>
      </c>
      <c r="C4" s="36"/>
    </row>
    <row r="5" spans="1:3" x14ac:dyDescent="0.35">
      <c r="A5" s="5" t="s">
        <v>106</v>
      </c>
      <c r="B5" s="36" t="str">
        <f>'GENERALES NOTA 322'!B4:C4</f>
        <v>HOSPITAL MARIA INMACULADA E.S.E DE FLORENCIA Y HOSPITAL UNIVERSITARIO HERNANDO MONCALEANO DE NEIVA</v>
      </c>
      <c r="C5" s="36"/>
    </row>
    <row r="6" spans="1:3" x14ac:dyDescent="0.35">
      <c r="A6" s="5" t="s">
        <v>1</v>
      </c>
      <c r="B6" s="36" t="str">
        <f>'GENERALES NOTA 322'!B5:C5</f>
        <v>ANDREA PAOLA ALVIS ALAPE (MADRE DE LA VÍCTIMA), JOSE FABIAN POLANÍA LLANOS (PADRE DE LA VÍCTIMA), JOSE JACINTO POLANÍA ADAMES (ABUELO DE LA VÍCTIMA), BRAYAN STEVEN POLANÍA LLANOS (TIO DE LA VÍCTIMA), JOSÉ DAVID POLANÍA LLANOS  (TIO DE LA VÍCTIMA),  RUSBELY ALAPE MENESES (ABUELO DE LA VÍCTIMA), ANDERSON ALVIS ALAPE (TIO DE LA VÍCTIMA), ERIKA DANIELA ALVIS ALAPE (TIA DE LA VÍCTIMA), JHON FREDDY CUBILLOS ALAPE (TIO DE LA VÍCTIMA), JADERSON ALVIS ALAPE (TIO DE LA VÍCTIMA) Y JOSÉ DE LOS ÁNGELES ALVIS (ABUELO DE LA VÍCTIMA).</v>
      </c>
      <c r="C6" s="36"/>
    </row>
    <row r="7" spans="1:3" x14ac:dyDescent="0.35">
      <c r="A7" s="5" t="s">
        <v>107</v>
      </c>
      <c r="B7" s="36" t="str">
        <f>'GENERALES NOTA 322'!B6:C6</f>
        <v>LLAMADA EN GARANTIA</v>
      </c>
      <c r="C7" s="36"/>
    </row>
    <row r="8" spans="1:3" x14ac:dyDescent="0.35">
      <c r="A8" s="13" t="s">
        <v>25</v>
      </c>
      <c r="B8" s="36">
        <v>21911189</v>
      </c>
      <c r="C8" s="36"/>
    </row>
    <row r="9" spans="1:3" x14ac:dyDescent="0.35">
      <c r="A9" s="13" t="s">
        <v>26</v>
      </c>
      <c r="B9" s="36" t="s">
        <v>151</v>
      </c>
      <c r="C9" s="36"/>
    </row>
    <row r="10" spans="1:3" x14ac:dyDescent="0.35">
      <c r="A10" s="13" t="s">
        <v>74</v>
      </c>
      <c r="B10" s="65">
        <v>1000000000</v>
      </c>
      <c r="C10" s="67"/>
    </row>
    <row r="11" spans="1:3" x14ac:dyDescent="0.35">
      <c r="A11" s="13" t="s">
        <v>113</v>
      </c>
      <c r="B11" s="56" t="s">
        <v>152</v>
      </c>
      <c r="C11" s="66"/>
    </row>
    <row r="12" spans="1:3" x14ac:dyDescent="0.35">
      <c r="A12" s="13" t="s">
        <v>57</v>
      </c>
      <c r="B12" s="52" t="s">
        <v>67</v>
      </c>
      <c r="C12" s="53"/>
    </row>
    <row r="13" spans="1:3" x14ac:dyDescent="0.35">
      <c r="A13" s="13" t="s">
        <v>27</v>
      </c>
      <c r="B13" s="36" t="s">
        <v>153</v>
      </c>
      <c r="C13" s="36"/>
    </row>
    <row r="14" spans="1:3" x14ac:dyDescent="0.35">
      <c r="A14" s="13" t="s">
        <v>28</v>
      </c>
      <c r="B14" s="36" t="s">
        <v>31</v>
      </c>
      <c r="C14" s="36"/>
    </row>
    <row r="15" spans="1:3" x14ac:dyDescent="0.35">
      <c r="A15" s="13" t="s">
        <v>29</v>
      </c>
      <c r="B15" s="36" t="s">
        <v>31</v>
      </c>
      <c r="C15" s="36"/>
    </row>
    <row r="16" spans="1:3" x14ac:dyDescent="0.35">
      <c r="A16" s="62" t="s">
        <v>30</v>
      </c>
      <c r="B16" s="36"/>
      <c r="C16" s="36"/>
    </row>
    <row r="17" spans="1:3" x14ac:dyDescent="0.35">
      <c r="A17" s="63"/>
      <c r="B17" s="9" t="s">
        <v>36</v>
      </c>
      <c r="C17" s="10" t="s">
        <v>14</v>
      </c>
    </row>
    <row r="18" spans="1:3" x14ac:dyDescent="0.35">
      <c r="A18" s="63"/>
      <c r="B18" s="11"/>
      <c r="C18" s="11"/>
    </row>
    <row r="19" spans="1:3" x14ac:dyDescent="0.35">
      <c r="A19" s="63"/>
      <c r="B19" s="11"/>
      <c r="C19" s="11"/>
    </row>
    <row r="20" spans="1:3" x14ac:dyDescent="0.35">
      <c r="A20" s="63"/>
      <c r="B20" s="11"/>
      <c r="C20" s="11"/>
    </row>
    <row r="21" spans="1:3" x14ac:dyDescent="0.35">
      <c r="A21" s="13" t="s">
        <v>23</v>
      </c>
      <c r="B21" s="36"/>
      <c r="C21" s="36"/>
    </row>
    <row r="22" spans="1:3" x14ac:dyDescent="0.35">
      <c r="A22" s="13" t="s">
        <v>58</v>
      </c>
      <c r="B22" s="52"/>
      <c r="C22" s="53"/>
    </row>
    <row r="23" spans="1:3" x14ac:dyDescent="0.35">
      <c r="A23" s="13" t="s">
        <v>15</v>
      </c>
      <c r="B23" s="36" t="s">
        <v>19</v>
      </c>
      <c r="C23" s="36"/>
    </row>
    <row r="24" spans="1:3" x14ac:dyDescent="0.35">
      <c r="A24" s="13" t="s">
        <v>72</v>
      </c>
      <c r="B24" s="36"/>
      <c r="C24" s="36"/>
    </row>
    <row r="25" spans="1:3" x14ac:dyDescent="0.35">
      <c r="A25" s="13" t="s">
        <v>35</v>
      </c>
      <c r="B25" s="36"/>
      <c r="C25" s="36"/>
    </row>
    <row r="26" spans="1:3" x14ac:dyDescent="0.35">
      <c r="A26" s="12" t="s">
        <v>73</v>
      </c>
      <c r="B26" s="36" t="s">
        <v>32</v>
      </c>
      <c r="C26" s="36"/>
    </row>
    <row r="27" spans="1:3" x14ac:dyDescent="0.35">
      <c r="A27" s="61" t="s">
        <v>61</v>
      </c>
      <c r="B27" s="61"/>
      <c r="C27" s="61"/>
    </row>
    <row r="28" spans="1:3" ht="14.5" customHeight="1" x14ac:dyDescent="0.35">
      <c r="A28" s="56" t="s">
        <v>34</v>
      </c>
      <c r="B28" s="57"/>
      <c r="C28" s="31"/>
    </row>
    <row r="29" spans="1:3" ht="14.5" customHeight="1" x14ac:dyDescent="0.35">
      <c r="A29" s="58" t="s">
        <v>154</v>
      </c>
      <c r="B29" s="59"/>
      <c r="C29" s="31"/>
    </row>
    <row r="30" spans="1:3" ht="14.5" customHeight="1" x14ac:dyDescent="0.35">
      <c r="A30" s="58" t="s">
        <v>155</v>
      </c>
      <c r="B30" s="59"/>
      <c r="C30" s="32"/>
    </row>
    <row r="31" spans="1:3" ht="14.5" customHeight="1" x14ac:dyDescent="0.35">
      <c r="A31" s="58" t="s">
        <v>13</v>
      </c>
      <c r="B31" s="59"/>
      <c r="C31" s="31"/>
    </row>
    <row r="32" spans="1:3" x14ac:dyDescent="0.35">
      <c r="A32" s="58" t="s">
        <v>33</v>
      </c>
      <c r="B32" s="59"/>
      <c r="C32" s="31"/>
    </row>
    <row r="33" spans="1:3" ht="14.5" customHeight="1" x14ac:dyDescent="0.35">
      <c r="C33" s="31"/>
    </row>
    <row r="34" spans="1:3" ht="14.5" customHeight="1" x14ac:dyDescent="0.35">
      <c r="A34" s="58" t="s">
        <v>91</v>
      </c>
      <c r="B34" s="59"/>
      <c r="C34" s="33"/>
    </row>
    <row r="35" spans="1:3" x14ac:dyDescent="0.35">
      <c r="A35" s="56" t="s">
        <v>103</v>
      </c>
      <c r="B35" s="57"/>
      <c r="C35" s="34"/>
    </row>
    <row r="36" spans="1:3" x14ac:dyDescent="0.35">
      <c r="A36" s="60" t="s">
        <v>85</v>
      </c>
      <c r="B36" s="60"/>
      <c r="C36" s="60"/>
    </row>
    <row r="37" spans="1:3" x14ac:dyDescent="0.35">
      <c r="A37" s="54" t="s">
        <v>86</v>
      </c>
      <c r="B37" s="54"/>
      <c r="C37" s="11"/>
    </row>
    <row r="38" spans="1:3" x14ac:dyDescent="0.35">
      <c r="A38" s="54" t="s">
        <v>87</v>
      </c>
      <c r="B38" s="54"/>
      <c r="C38" s="11"/>
    </row>
    <row r="39" spans="1:3" x14ac:dyDescent="0.35">
      <c r="A39" s="54" t="s">
        <v>88</v>
      </c>
      <c r="B39" s="54"/>
      <c r="C39" s="11"/>
    </row>
    <row r="40" spans="1:3" x14ac:dyDescent="0.35">
      <c r="A40" s="54" t="s">
        <v>89</v>
      </c>
      <c r="B40" s="54"/>
      <c r="C40" s="11"/>
    </row>
    <row r="41" spans="1:3" x14ac:dyDescent="0.35">
      <c r="A41" s="54" t="s">
        <v>90</v>
      </c>
      <c r="B41" s="54"/>
      <c r="C41" s="11"/>
    </row>
    <row r="42" spans="1:3" x14ac:dyDescent="0.35">
      <c r="A42" s="54" t="s">
        <v>92</v>
      </c>
      <c r="B42" s="54"/>
      <c r="C42" s="11"/>
    </row>
    <row r="43" spans="1:3" x14ac:dyDescent="0.35">
      <c r="A43" s="54" t="s">
        <v>93</v>
      </c>
      <c r="B43" s="54"/>
      <c r="C43" s="11"/>
    </row>
    <row r="44" spans="1:3" x14ac:dyDescent="0.35">
      <c r="A44" s="54" t="s">
        <v>94</v>
      </c>
      <c r="B44" s="54"/>
      <c r="C44" s="11"/>
    </row>
    <row r="45" spans="1:3" x14ac:dyDescent="0.35">
      <c r="A45" s="54" t="s">
        <v>95</v>
      </c>
      <c r="B45" s="54"/>
      <c r="C45" s="11"/>
    </row>
    <row r="46" spans="1:3" x14ac:dyDescent="0.35">
      <c r="A46" s="54" t="s">
        <v>96</v>
      </c>
      <c r="B46" s="54"/>
      <c r="C46" s="11"/>
    </row>
    <row r="47" spans="1:3" x14ac:dyDescent="0.35">
      <c r="A47" s="54" t="s">
        <v>97</v>
      </c>
      <c r="B47" s="54"/>
      <c r="C47" s="11"/>
    </row>
    <row r="48" spans="1:3" x14ac:dyDescent="0.35">
      <c r="A48" s="54" t="s">
        <v>98</v>
      </c>
      <c r="B48" s="54"/>
      <c r="C48" s="11"/>
    </row>
    <row r="49" spans="1:3" x14ac:dyDescent="0.35">
      <c r="A49" s="54" t="s">
        <v>99</v>
      </c>
      <c r="B49" s="54"/>
      <c r="C49" s="11"/>
    </row>
    <row r="50" spans="1:3" x14ac:dyDescent="0.35">
      <c r="A50" s="54" t="s">
        <v>100</v>
      </c>
      <c r="B50" s="54"/>
      <c r="C50" s="11"/>
    </row>
    <row r="51" spans="1:3" x14ac:dyDescent="0.35">
      <c r="A51" s="54" t="s">
        <v>101</v>
      </c>
      <c r="B51" s="54"/>
      <c r="C51" s="11"/>
    </row>
    <row r="52" spans="1:3" x14ac:dyDescent="0.35">
      <c r="A52" s="54" t="s">
        <v>102</v>
      </c>
      <c r="B52" s="54"/>
      <c r="C52" s="11"/>
    </row>
    <row r="53" spans="1:3" x14ac:dyDescent="0.35">
      <c r="A53" s="55"/>
      <c r="B53" s="55"/>
      <c r="C53" s="11"/>
    </row>
  </sheetData>
  <mergeCells count="49">
    <mergeCell ref="B14:C14"/>
    <mergeCell ref="A1:C1"/>
    <mergeCell ref="B8:C8"/>
    <mergeCell ref="B9:C9"/>
    <mergeCell ref="B12:C12"/>
    <mergeCell ref="B13:C13"/>
    <mergeCell ref="B2:C2"/>
    <mergeCell ref="B3:C3"/>
    <mergeCell ref="B4:C4"/>
    <mergeCell ref="B5:C5"/>
    <mergeCell ref="B6:C6"/>
    <mergeCell ref="B7:C7"/>
    <mergeCell ref="B10:C10"/>
    <mergeCell ref="B11:C11"/>
    <mergeCell ref="B15:C15"/>
    <mergeCell ref="A16:A20"/>
    <mergeCell ref="B16:C16"/>
    <mergeCell ref="B21:C21"/>
    <mergeCell ref="B22:C22"/>
    <mergeCell ref="B23:C23"/>
    <mergeCell ref="B24:C24"/>
    <mergeCell ref="B25:C25"/>
    <mergeCell ref="B26:C26"/>
    <mergeCell ref="A27:C27"/>
    <mergeCell ref="A28:B28"/>
    <mergeCell ref="A29:B29"/>
    <mergeCell ref="A41:B41"/>
    <mergeCell ref="A36:C36"/>
    <mergeCell ref="A37:B37"/>
    <mergeCell ref="A38:B38"/>
    <mergeCell ref="A39:B39"/>
    <mergeCell ref="A40:B40"/>
    <mergeCell ref="A30:B30"/>
    <mergeCell ref="A31:B31"/>
    <mergeCell ref="A32:B32"/>
    <mergeCell ref="A34:B34"/>
    <mergeCell ref="A35:B35"/>
    <mergeCell ref="A49:B49"/>
    <mergeCell ref="A50:B50"/>
    <mergeCell ref="A51:B51"/>
    <mergeCell ref="A52:B52"/>
    <mergeCell ref="A53:B53"/>
    <mergeCell ref="A48:B48"/>
    <mergeCell ref="A42:B42"/>
    <mergeCell ref="A43:B43"/>
    <mergeCell ref="A44:B44"/>
    <mergeCell ref="A45:B45"/>
    <mergeCell ref="A46:B46"/>
    <mergeCell ref="A47:B47"/>
  </mergeCells>
  <pageMargins left="0.7" right="0.7" top="0.75" bottom="0.75" header="0.3" footer="0.3"/>
  <pageSetup orientation="portrait" r:id="rId1"/>
  <headerFooter>
    <oddHeader>&amp;C&amp;"Calibri"&amp;10&amp;K000000Internal&amp;1#</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484CBE47-A993-4FFE-AC42-1803773AC45E}">
          <x14:formula1>
            <xm:f>Hoja2!$D$2:$D$3</xm:f>
          </x14:formula1>
          <xm:sqref>B22:C22</xm:sqref>
        </x14:dataValidation>
        <x14:dataValidation type="list" allowBlank="1" showInputMessage="1" showErrorMessage="1" xr:uid="{4335DF3C-FC34-496D-859E-11EB4E59D1F6}">
          <x14:formula1>
            <xm:f>Hoja2!$C$2:$C$4</xm:f>
          </x14:formula1>
          <xm:sqref>B16:C16</xm:sqref>
        </x14:dataValidation>
        <x14:dataValidation type="list" allowBlank="1" showInputMessage="1" showErrorMessage="1" xr:uid="{0E3F1829-BF3F-4441-A13D-CA38524C6926}">
          <x14:formula1>
            <xm:f>Hoja2!$A$2:$A$5</xm:f>
          </x14:formula1>
          <xm:sqref>B12:C12</xm:sqref>
        </x14:dataValidation>
        <x14:dataValidation type="list" allowBlank="1" showInputMessage="1" showErrorMessage="1" xr:uid="{33A0B5FA-8D56-409D-B920-CF41C38F7FA5}">
          <x14:formula1>
            <xm:f>Hoja2!$E$2:$E$8</xm:f>
          </x14:formula1>
          <xm:sqref>B23:C23</xm:sqref>
        </x14:dataValidation>
        <x14:dataValidation type="list" allowBlank="1" showInputMessage="1" showErrorMessage="1" xr:uid="{CE598DA5-BE60-4504-8641-5BC1D7DE4EC8}">
          <x14:formula1>
            <xm:f>Hoja2!$B$1:$B$2</xm:f>
          </x14:formula1>
          <xm:sqref>B26:C26 B14:C15 B21:C21 B24:C24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06755E-B35D-4CEE-8BF1-57E845492022}">
  <sheetPr codeName="Hoja3">
    <tabColor theme="2" tint="-0.749992370372631"/>
  </sheetPr>
  <dimension ref="A1:I37"/>
  <sheetViews>
    <sheetView zoomScaleNormal="100" workbookViewId="0">
      <selection activeCell="C22" sqref="C22"/>
    </sheetView>
  </sheetViews>
  <sheetFormatPr baseColWidth="10" defaultColWidth="0" defaultRowHeight="14.5" x14ac:dyDescent="0.35"/>
  <cols>
    <col min="1" max="1" width="52.1796875" customWidth="1"/>
    <col min="2" max="2" width="35.453125" customWidth="1"/>
    <col min="3" max="3" width="96" customWidth="1"/>
    <col min="4" max="8" width="11.453125" hidden="1" customWidth="1"/>
    <col min="9" max="9" width="12" hidden="1" customWidth="1"/>
    <col min="10" max="16384" width="11.453125" hidden="1"/>
  </cols>
  <sheetData>
    <row r="1" spans="1:6" ht="18.5" x14ac:dyDescent="0.35">
      <c r="A1" s="64" t="s">
        <v>40</v>
      </c>
      <c r="B1" s="64"/>
      <c r="C1" s="64"/>
    </row>
    <row r="2" spans="1:6" x14ac:dyDescent="0.35">
      <c r="A2" s="20" t="s">
        <v>24</v>
      </c>
      <c r="B2" s="72" t="str">
        <f>'[2]AUTOS NOTA 321'!B2:C2</f>
        <v xml:space="preserve">SINIESTRO   LEGIS </v>
      </c>
      <c r="C2" s="73"/>
    </row>
    <row r="3" spans="1:6" x14ac:dyDescent="0.35">
      <c r="A3" s="21" t="s">
        <v>11</v>
      </c>
      <c r="B3" s="74" t="str">
        <f>'GENERALES NOTA 322'!B2:C2</f>
        <v>18001-33-33-004-2019-00447-00</v>
      </c>
      <c r="C3" s="74"/>
    </row>
    <row r="4" spans="1:6" x14ac:dyDescent="0.35">
      <c r="A4" s="21" t="s">
        <v>0</v>
      </c>
      <c r="B4" s="74" t="str">
        <f>'GENERALES NOTA 322'!B3:C3</f>
        <v>Juzgado Cuarto Administrativo de Florencia-Caquetá.</v>
      </c>
      <c r="C4" s="74"/>
    </row>
    <row r="5" spans="1:6" x14ac:dyDescent="0.35">
      <c r="A5" s="21" t="s">
        <v>106</v>
      </c>
      <c r="B5" s="74" t="str">
        <f>'GENERALES NOTA 322'!B4:C4</f>
        <v>HOSPITAL MARIA INMACULADA E.S.E DE FLORENCIA Y HOSPITAL UNIVERSITARIO HERNANDO MONCALEANO DE NEIVA</v>
      </c>
      <c r="C5" s="74"/>
    </row>
    <row r="6" spans="1:6" ht="14.5" customHeight="1" x14ac:dyDescent="0.35">
      <c r="A6" s="21" t="s">
        <v>1</v>
      </c>
      <c r="B6" s="74" t="str">
        <f>'GENERALES NOTA 322'!B5:C5</f>
        <v>ANDREA PAOLA ALVIS ALAPE (MADRE DE LA VÍCTIMA), JOSE FABIAN POLANÍA LLANOS (PADRE DE LA VÍCTIMA), JOSE JACINTO POLANÍA ADAMES (ABUELO DE LA VÍCTIMA), BRAYAN STEVEN POLANÍA LLANOS (TIO DE LA VÍCTIMA), JOSÉ DAVID POLANÍA LLANOS  (TIO DE LA VÍCTIMA),  RUSBELY ALAPE MENESES (ABUELO DE LA VÍCTIMA), ANDERSON ALVIS ALAPE (TIO DE LA VÍCTIMA), ERIKA DANIELA ALVIS ALAPE (TIA DE LA VÍCTIMA), JHON FREDDY CUBILLOS ALAPE (TIO DE LA VÍCTIMA), JADERSON ALVIS ALAPE (TIO DE LA VÍCTIMA) Y JOSÉ DE LOS ÁNGELES ALVIS (ABUELO DE LA VÍCTIMA).</v>
      </c>
      <c r="C6" s="74"/>
    </row>
    <row r="7" spans="1:6" x14ac:dyDescent="0.35">
      <c r="A7" s="21" t="s">
        <v>107</v>
      </c>
      <c r="B7" s="74" t="str">
        <f>'GENERALES NOTA 322'!B6:C6</f>
        <v>LLAMADA EN GARANTIA</v>
      </c>
      <c r="C7" s="74"/>
    </row>
    <row r="8" spans="1:6" ht="29" x14ac:dyDescent="0.35">
      <c r="A8" s="21" t="s">
        <v>43</v>
      </c>
      <c r="B8" s="68">
        <f>'GENERALES NOTA 322'!B15:C15</f>
        <v>2601139000</v>
      </c>
      <c r="C8" s="69"/>
    </row>
    <row r="9" spans="1:6" x14ac:dyDescent="0.35">
      <c r="A9" s="75" t="s">
        <v>44</v>
      </c>
      <c r="B9" s="76" t="s">
        <v>45</v>
      </c>
      <c r="C9" s="77"/>
    </row>
    <row r="10" spans="1:6" x14ac:dyDescent="0.35">
      <c r="A10" s="75"/>
      <c r="B10" s="22" t="s">
        <v>46</v>
      </c>
      <c r="C10" s="19">
        <f>'GENERALES NOTA 322'!C17</f>
        <v>0</v>
      </c>
    </row>
    <row r="11" spans="1:6" x14ac:dyDescent="0.35">
      <c r="A11" s="75"/>
      <c r="B11" s="22" t="s">
        <v>47</v>
      </c>
      <c r="C11" s="19">
        <f>'GENERALES NOTA 322'!C18</f>
        <v>1139000</v>
      </c>
    </row>
    <row r="12" spans="1:6" x14ac:dyDescent="0.35">
      <c r="A12" s="75"/>
      <c r="B12" s="76"/>
      <c r="C12" s="77"/>
    </row>
    <row r="13" spans="1:6" x14ac:dyDescent="0.35">
      <c r="A13" s="75"/>
      <c r="B13" s="22" t="s">
        <v>109</v>
      </c>
      <c r="C13" s="24"/>
    </row>
    <row r="14" spans="1:6" x14ac:dyDescent="0.35">
      <c r="A14" s="75"/>
      <c r="B14" s="22" t="s">
        <v>110</v>
      </c>
      <c r="C14" s="24"/>
      <c r="E14" t="s">
        <v>56</v>
      </c>
      <c r="F14" s="17">
        <v>0.7</v>
      </c>
    </row>
    <row r="15" spans="1:6" x14ac:dyDescent="0.35">
      <c r="A15" s="23" t="s">
        <v>41</v>
      </c>
      <c r="B15" s="72" t="s">
        <v>125</v>
      </c>
      <c r="C15" s="73"/>
    </row>
    <row r="16" spans="1:6" ht="15" customHeight="1" x14ac:dyDescent="0.35">
      <c r="A16" s="21" t="s">
        <v>42</v>
      </c>
      <c r="B16" s="70"/>
      <c r="C16" s="71"/>
    </row>
    <row r="17" spans="1:3" ht="28.5" customHeight="1" x14ac:dyDescent="0.35">
      <c r="A17" s="14" t="s">
        <v>49</v>
      </c>
      <c r="B17" s="80">
        <f>((C19+C20+C22+C23)-C26)*C25*C27</f>
        <v>100000000</v>
      </c>
      <c r="C17" s="80"/>
    </row>
    <row r="18" spans="1:3" x14ac:dyDescent="0.35">
      <c r="A18" s="23" t="s">
        <v>50</v>
      </c>
      <c r="B18" s="78" t="s">
        <v>45</v>
      </c>
      <c r="C18" s="79"/>
    </row>
    <row r="19" spans="1:3" x14ac:dyDescent="0.35">
      <c r="A19" s="86"/>
      <c r="B19" s="22" t="s">
        <v>46</v>
      </c>
      <c r="C19" s="19">
        <v>100000000</v>
      </c>
    </row>
    <row r="20" spans="1:3" x14ac:dyDescent="0.35">
      <c r="A20" s="87"/>
      <c r="B20" s="22" t="s">
        <v>47</v>
      </c>
      <c r="C20" s="19">
        <v>0</v>
      </c>
    </row>
    <row r="21" spans="1:3" x14ac:dyDescent="0.35">
      <c r="A21" s="87"/>
      <c r="B21" s="76" t="s">
        <v>48</v>
      </c>
      <c r="C21" s="77"/>
    </row>
    <row r="22" spans="1:3" x14ac:dyDescent="0.35">
      <c r="A22" s="87"/>
      <c r="B22" s="22" t="s">
        <v>109</v>
      </c>
      <c r="C22" s="19">
        <v>0</v>
      </c>
    </row>
    <row r="23" spans="1:3" ht="29" x14ac:dyDescent="0.35">
      <c r="A23" s="87"/>
      <c r="B23" s="22" t="s">
        <v>111</v>
      </c>
      <c r="C23" s="19">
        <v>0</v>
      </c>
    </row>
    <row r="24" spans="1:3" x14ac:dyDescent="0.35">
      <c r="A24" s="87"/>
      <c r="B24" s="76" t="s">
        <v>112</v>
      </c>
      <c r="C24" s="77"/>
    </row>
    <row r="25" spans="1:3" x14ac:dyDescent="0.35">
      <c r="A25" s="25"/>
      <c r="B25" s="22" t="s">
        <v>124</v>
      </c>
      <c r="C25" s="26">
        <v>1</v>
      </c>
    </row>
    <row r="26" spans="1:3" x14ac:dyDescent="0.35">
      <c r="A26" s="27"/>
      <c r="B26" s="22" t="s">
        <v>113</v>
      </c>
      <c r="C26" s="28">
        <v>0</v>
      </c>
    </row>
    <row r="27" spans="1:3" x14ac:dyDescent="0.35">
      <c r="A27" s="27"/>
      <c r="B27" s="22" t="s">
        <v>132</v>
      </c>
      <c r="C27" s="26">
        <v>1</v>
      </c>
    </row>
    <row r="28" spans="1:3" x14ac:dyDescent="0.35">
      <c r="A28" s="18" t="s">
        <v>104</v>
      </c>
      <c r="B28" s="80">
        <f>IFERROR(B17*(VLOOKUP(B15,Hoja2!$G$1:$H$6,2,0)),16666)</f>
        <v>70000000</v>
      </c>
      <c r="C28" s="80"/>
    </row>
    <row r="29" spans="1:3" ht="29" x14ac:dyDescent="0.35">
      <c r="A29" s="21" t="s">
        <v>51</v>
      </c>
      <c r="B29" s="81"/>
      <c r="C29" s="82"/>
    </row>
    <row r="30" spans="1:3" ht="29" x14ac:dyDescent="0.35">
      <c r="A30" s="21" t="s">
        <v>52</v>
      </c>
      <c r="B30" s="83"/>
      <c r="C30" s="84"/>
    </row>
    <row r="31" spans="1:3" ht="18.5" x14ac:dyDescent="0.35">
      <c r="A31" s="29" t="s">
        <v>114</v>
      </c>
      <c r="B31" s="29"/>
      <c r="C31" s="29"/>
    </row>
    <row r="32" spans="1:3" x14ac:dyDescent="0.35">
      <c r="A32" s="30" t="s">
        <v>115</v>
      </c>
      <c r="B32" s="85"/>
      <c r="C32" s="85"/>
    </row>
    <row r="33" spans="1:3" x14ac:dyDescent="0.35">
      <c r="A33" s="30" t="s">
        <v>116</v>
      </c>
      <c r="B33" s="85"/>
      <c r="C33" s="85"/>
    </row>
    <row r="34" spans="1:3" x14ac:dyDescent="0.35">
      <c r="A34" s="27"/>
      <c r="B34" s="27"/>
      <c r="C34" s="27"/>
    </row>
    <row r="35" spans="1:3" x14ac:dyDescent="0.35">
      <c r="A35" s="27"/>
      <c r="B35" s="27"/>
      <c r="C35" s="27"/>
    </row>
    <row r="36" spans="1:3" x14ac:dyDescent="0.35">
      <c r="A36" s="27"/>
      <c r="B36" s="27"/>
      <c r="C36" s="27"/>
    </row>
    <row r="37" spans="1:3" x14ac:dyDescent="0.35">
      <c r="A37" s="27"/>
      <c r="B37" s="27"/>
      <c r="C37" s="27"/>
    </row>
  </sheetData>
  <sheetProtection algorithmName="SHA-512" hashValue="6l9IXqHrhOwJ/Zx4D+vCvNmVr1k0m466RRLs/eqVNqxPTluaPayV9kCMuxDr+A22fjvHQ4H1WbWWk40DhRtgrw==" saltValue="K5/QlZhpAIZmPJc5HUkMwA==" spinCount="100000" sheet="1" selectLockedCells="1"/>
  <mergeCells count="23">
    <mergeCell ref="B33:C33"/>
    <mergeCell ref="A19:A24"/>
    <mergeCell ref="B21:C21"/>
    <mergeCell ref="B24:C24"/>
    <mergeCell ref="B28:C28"/>
    <mergeCell ref="B18:C18"/>
    <mergeCell ref="B17:C17"/>
    <mergeCell ref="B29:C29"/>
    <mergeCell ref="B30:C30"/>
    <mergeCell ref="B32:C32"/>
    <mergeCell ref="A1:C1"/>
    <mergeCell ref="B8:C8"/>
    <mergeCell ref="B16:C16"/>
    <mergeCell ref="B15:C15"/>
    <mergeCell ref="B2:C2"/>
    <mergeCell ref="B3:C3"/>
    <mergeCell ref="B4:C4"/>
    <mergeCell ref="B5:C5"/>
    <mergeCell ref="B6:C6"/>
    <mergeCell ref="B7:C7"/>
    <mergeCell ref="A9:A14"/>
    <mergeCell ref="B9:C9"/>
    <mergeCell ref="B12:C12"/>
  </mergeCells>
  <dataValidations count="1">
    <dataValidation type="decimal" operator="lessThanOrEqual" allowBlank="1" showInputMessage="1" showErrorMessage="1" sqref="C25" xr:uid="{BAF897D7-1ED6-4966-8106-ADA0ABAC871D}">
      <formula1>1</formula1>
    </dataValidation>
  </dataValidations>
  <pageMargins left="0.7" right="0.7" top="0.75" bottom="0.75" header="0.3" footer="0.3"/>
  <pageSetup orientation="portrait" r:id="rId1"/>
  <headerFooter>
    <oddHeader>&amp;C&amp;"Calibri"&amp;10&amp;K000000Internal&amp;1#</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1BAC47F9-0AC9-4E89-86B6-5623307586E9}">
          <x14:formula1>
            <xm:f>Hoja2!$G$1:$G$7</xm:f>
          </x14:formula1>
          <xm:sqref>B15:C15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D8A762-DA9F-4C95-8769-687A7B239DB7}">
  <sheetPr codeName="Hoja4">
    <tabColor theme="2" tint="-0.749992370372631"/>
  </sheetPr>
  <dimension ref="A1:C16"/>
  <sheetViews>
    <sheetView topLeftCell="A7" zoomScale="85" zoomScaleNormal="85" workbookViewId="0">
      <selection activeCell="C31" sqref="C31"/>
    </sheetView>
  </sheetViews>
  <sheetFormatPr baseColWidth="10" defaultColWidth="0" defaultRowHeight="14.5" x14ac:dyDescent="0.35"/>
  <cols>
    <col min="1" max="1" width="30.453125" customWidth="1"/>
    <col min="2" max="3" width="69.26953125" customWidth="1"/>
    <col min="4" max="16384" width="10.81640625" hidden="1"/>
  </cols>
  <sheetData>
    <row r="1" spans="1:3" ht="18.5" x14ac:dyDescent="0.35">
      <c r="A1" s="64" t="s">
        <v>53</v>
      </c>
      <c r="B1" s="64"/>
      <c r="C1" s="64"/>
    </row>
    <row r="2" spans="1:3" ht="17.149999999999999" customHeight="1" x14ac:dyDescent="0.35">
      <c r="A2" s="13" t="s">
        <v>24</v>
      </c>
      <c r="B2" s="65" t="str">
        <f>'[2]AUTOS NOTA 321'!B2:C2</f>
        <v xml:space="preserve">SINIESTRO   LEGIS </v>
      </c>
      <c r="C2" s="66"/>
    </row>
    <row r="3" spans="1:3" ht="16" customHeight="1" x14ac:dyDescent="0.35">
      <c r="A3" s="5" t="s">
        <v>11</v>
      </c>
      <c r="B3" s="36" t="str">
        <f>'GENERALES NOTA 322'!B2:C2</f>
        <v>18001-33-33-004-2019-00447-00</v>
      </c>
      <c r="C3" s="36"/>
    </row>
    <row r="4" spans="1:3" x14ac:dyDescent="0.35">
      <c r="A4" s="5" t="s">
        <v>0</v>
      </c>
      <c r="B4" s="36" t="str">
        <f>'GENERALES NOTA 322'!B3:C3</f>
        <v>Juzgado Cuarto Administrativo de Florencia-Caquetá.</v>
      </c>
      <c r="C4" s="36"/>
    </row>
    <row r="5" spans="1:3" ht="29.15" customHeight="1" x14ac:dyDescent="0.35">
      <c r="A5" s="5" t="s">
        <v>106</v>
      </c>
      <c r="B5" s="36" t="str">
        <f>'GENERALES NOTA 322'!B4:C4</f>
        <v>HOSPITAL MARIA INMACULADA E.S.E DE FLORENCIA Y HOSPITAL UNIVERSITARIO HERNANDO MONCALEANO DE NEIVA</v>
      </c>
      <c r="C5" s="36"/>
    </row>
    <row r="6" spans="1:3" x14ac:dyDescent="0.35">
      <c r="A6" s="5" t="s">
        <v>1</v>
      </c>
      <c r="B6" s="36" t="str">
        <f>'GENERALES NOTA 322'!B5:C5</f>
        <v>ANDREA PAOLA ALVIS ALAPE (MADRE DE LA VÍCTIMA), JOSE FABIAN POLANÍA LLANOS (PADRE DE LA VÍCTIMA), JOSE JACINTO POLANÍA ADAMES (ABUELO DE LA VÍCTIMA), BRAYAN STEVEN POLANÍA LLANOS (TIO DE LA VÍCTIMA), JOSÉ DAVID POLANÍA LLANOS  (TIO DE LA VÍCTIMA),  RUSBELY ALAPE MENESES (ABUELO DE LA VÍCTIMA), ANDERSON ALVIS ALAPE (TIO DE LA VÍCTIMA), ERIKA DANIELA ALVIS ALAPE (TIA DE LA VÍCTIMA), JHON FREDDY CUBILLOS ALAPE (TIO DE LA VÍCTIMA), JADERSON ALVIS ALAPE (TIO DE LA VÍCTIMA) Y JOSÉ DE LOS ÁNGELES ALVIS (ABUELO DE LA VÍCTIMA).</v>
      </c>
      <c r="C6" s="36"/>
    </row>
    <row r="7" spans="1:3" ht="43.5" customHeight="1" x14ac:dyDescent="0.35">
      <c r="A7" s="5" t="s">
        <v>107</v>
      </c>
      <c r="B7" s="36" t="str">
        <f>'GENERALES NOTA 322'!B6:C6</f>
        <v>LLAMADA EN GARANTIA</v>
      </c>
      <c r="C7" s="36"/>
    </row>
    <row r="8" spans="1:3" x14ac:dyDescent="0.35">
      <c r="A8" s="5" t="s">
        <v>118</v>
      </c>
      <c r="B8" s="36"/>
      <c r="C8" s="36"/>
    </row>
    <row r="9" spans="1:3" x14ac:dyDescent="0.35">
      <c r="A9" s="15" t="s">
        <v>50</v>
      </c>
      <c r="B9" s="88"/>
      <c r="C9" s="88"/>
    </row>
    <row r="10" spans="1:3" x14ac:dyDescent="0.35">
      <c r="A10" s="15" t="s">
        <v>119</v>
      </c>
      <c r="B10" s="36"/>
      <c r="C10" s="36"/>
    </row>
    <row r="11" spans="1:3" ht="29" x14ac:dyDescent="0.35">
      <c r="A11" s="15" t="s">
        <v>120</v>
      </c>
      <c r="B11" s="89"/>
      <c r="C11" s="55"/>
    </row>
    <row r="12" spans="1:3" ht="58" x14ac:dyDescent="0.35">
      <c r="A12" s="5" t="s">
        <v>62</v>
      </c>
      <c r="B12" s="36"/>
      <c r="C12" s="36"/>
    </row>
    <row r="13" spans="1:3" ht="58" x14ac:dyDescent="0.35">
      <c r="A13" s="5" t="s">
        <v>63</v>
      </c>
      <c r="B13" s="36"/>
      <c r="C13" s="36"/>
    </row>
    <row r="14" spans="1:3" x14ac:dyDescent="0.35">
      <c r="A14" s="5" t="s">
        <v>64</v>
      </c>
      <c r="B14" s="11"/>
      <c r="C14" s="11"/>
    </row>
    <row r="15" spans="1:3" x14ac:dyDescent="0.35">
      <c r="A15" s="15" t="s">
        <v>121</v>
      </c>
      <c r="B15" s="36"/>
      <c r="C15" s="36"/>
    </row>
    <row r="16" spans="1:3" x14ac:dyDescent="0.35">
      <c r="A16" s="11" t="s">
        <v>122</v>
      </c>
      <c r="B16" s="55"/>
      <c r="C16" s="55"/>
    </row>
  </sheetData>
  <mergeCells count="15">
    <mergeCell ref="B12:C12"/>
    <mergeCell ref="B13:C13"/>
    <mergeCell ref="B15:C15"/>
    <mergeCell ref="B16:C16"/>
    <mergeCell ref="B7:C7"/>
    <mergeCell ref="B8:C8"/>
    <mergeCell ref="B9:C9"/>
    <mergeCell ref="B10:C10"/>
    <mergeCell ref="B11:C11"/>
    <mergeCell ref="B6:C6"/>
    <mergeCell ref="A1:C1"/>
    <mergeCell ref="B2:C2"/>
    <mergeCell ref="B3:C3"/>
    <mergeCell ref="B4:C4"/>
    <mergeCell ref="B5:C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47F59B-8AA5-41E5-86DB-CDC56715B556}">
  <sheetPr codeName="Hoja5"/>
  <dimension ref="A1:A2"/>
  <sheetViews>
    <sheetView workbookViewId="0">
      <selection activeCell="B12" sqref="B12:C13"/>
    </sheetView>
  </sheetViews>
  <sheetFormatPr baseColWidth="10" defaultRowHeight="14.5" x14ac:dyDescent="0.35"/>
  <sheetData>
    <row r="1" spans="1:1" x14ac:dyDescent="0.35">
      <c r="A1" t="s">
        <v>123</v>
      </c>
    </row>
    <row r="2" spans="1:1" x14ac:dyDescent="0.35">
      <c r="A2" t="s">
        <v>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F2CF9-1FC7-4334-B310-E34228CFBC7F}">
  <sheetPr codeName="Hoja6"/>
  <dimension ref="A1:L8"/>
  <sheetViews>
    <sheetView topLeftCell="G1" workbookViewId="0">
      <selection activeCell="B12" sqref="B12:C13"/>
    </sheetView>
  </sheetViews>
  <sheetFormatPr baseColWidth="10" defaultColWidth="11.54296875" defaultRowHeight="14.5" x14ac:dyDescent="0.35"/>
  <cols>
    <col min="4" max="4" width="20.1796875" bestFit="1" customWidth="1"/>
    <col min="5" max="5" width="42.81640625" bestFit="1" customWidth="1"/>
    <col min="7" max="7" width="26.453125" customWidth="1"/>
  </cols>
  <sheetData>
    <row r="1" spans="1:12" x14ac:dyDescent="0.35">
      <c r="A1" s="8" t="s">
        <v>57</v>
      </c>
      <c r="B1" t="s">
        <v>31</v>
      </c>
      <c r="C1" s="8" t="s">
        <v>30</v>
      </c>
      <c r="D1" s="8" t="s">
        <v>58</v>
      </c>
      <c r="E1" s="3" t="s">
        <v>15</v>
      </c>
      <c r="F1" s="2" t="s">
        <v>56</v>
      </c>
      <c r="G1" s="2" t="s">
        <v>125</v>
      </c>
      <c r="H1" s="4">
        <v>0.7</v>
      </c>
      <c r="I1" t="s">
        <v>12</v>
      </c>
      <c r="J1" t="s">
        <v>79</v>
      </c>
      <c r="L1" t="s">
        <v>131</v>
      </c>
    </row>
    <row r="2" spans="1:12" x14ac:dyDescent="0.35">
      <c r="A2" t="s">
        <v>65</v>
      </c>
      <c r="B2" t="s">
        <v>32</v>
      </c>
      <c r="C2" t="s">
        <v>69</v>
      </c>
      <c r="D2" s="2" t="s">
        <v>59</v>
      </c>
      <c r="E2" s="1" t="s">
        <v>18</v>
      </c>
      <c r="F2" s="2" t="s">
        <v>54</v>
      </c>
      <c r="G2" s="2" t="s">
        <v>126</v>
      </c>
      <c r="H2" s="4">
        <v>0.25</v>
      </c>
      <c r="I2" t="s">
        <v>75</v>
      </c>
      <c r="J2" t="s">
        <v>80</v>
      </c>
      <c r="L2" t="s">
        <v>108</v>
      </c>
    </row>
    <row r="3" spans="1:12" x14ac:dyDescent="0.35">
      <c r="A3" t="s">
        <v>66</v>
      </c>
      <c r="C3" t="s">
        <v>70</v>
      </c>
      <c r="D3" s="2" t="s">
        <v>60</v>
      </c>
      <c r="E3" s="1" t="s">
        <v>19</v>
      </c>
      <c r="F3" s="2" t="s">
        <v>55</v>
      </c>
      <c r="G3" s="2" t="s">
        <v>127</v>
      </c>
      <c r="H3" s="4">
        <v>0.55000000000000004</v>
      </c>
      <c r="I3" t="s">
        <v>76</v>
      </c>
      <c r="J3" t="s">
        <v>81</v>
      </c>
    </row>
    <row r="4" spans="1:12" x14ac:dyDescent="0.35">
      <c r="A4" t="s">
        <v>67</v>
      </c>
      <c r="C4" t="s">
        <v>71</v>
      </c>
      <c r="E4" s="1" t="s">
        <v>20</v>
      </c>
      <c r="G4" s="2" t="s">
        <v>128</v>
      </c>
      <c r="H4" s="4">
        <v>0.15</v>
      </c>
      <c r="I4" t="s">
        <v>77</v>
      </c>
      <c r="J4" t="s">
        <v>82</v>
      </c>
    </row>
    <row r="5" spans="1:12" x14ac:dyDescent="0.35">
      <c r="A5" t="s">
        <v>68</v>
      </c>
      <c r="E5" s="1" t="s">
        <v>16</v>
      </c>
      <c r="G5" s="2" t="s">
        <v>129</v>
      </c>
      <c r="H5" s="4">
        <v>0.7</v>
      </c>
      <c r="I5" t="s">
        <v>78</v>
      </c>
      <c r="J5" t="s">
        <v>83</v>
      </c>
    </row>
    <row r="6" spans="1:12" x14ac:dyDescent="0.35">
      <c r="E6" s="1" t="s">
        <v>17</v>
      </c>
      <c r="G6" s="2" t="s">
        <v>130</v>
      </c>
      <c r="H6" s="4">
        <v>0.3</v>
      </c>
      <c r="J6" t="s">
        <v>84</v>
      </c>
    </row>
    <row r="7" spans="1:12" x14ac:dyDescent="0.35">
      <c r="E7" s="1" t="s">
        <v>22</v>
      </c>
      <c r="G7" s="2" t="s">
        <v>54</v>
      </c>
    </row>
    <row r="8" spans="1:12" x14ac:dyDescent="0.35">
      <c r="E8" s="1" t="s">
        <v>21</v>
      </c>
    </row>
  </sheetData>
  <pageMargins left="0.7" right="0.7" top="0.75" bottom="0.75" header="0.3" footer="0.3"/>
  <pageSetup orientation="portrait" r:id="rId1"/>
  <headerFooter>
    <oddHeader>&amp;C&amp;"Calibri"&amp;10&amp;K000000Internal&amp;1#</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GENERALES NOTA 322</vt:lpstr>
      <vt:lpstr>GENERALES NOTA 321</vt:lpstr>
      <vt:lpstr>GENERALES  NOTA 324</vt:lpstr>
      <vt:lpstr>GENERALES NOTA 325</vt:lpstr>
      <vt:lpstr>Hoja1</vt:lpstr>
      <vt:lpstr>Hoja2</vt:lpstr>
    </vt:vector>
  </TitlesOfParts>
  <Company>Allianz Technology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Gina Paola Garcia Quintero</dc:creator>
  <cp:lastModifiedBy>Romero Garcia, Angela (ALLIANZ COLOMBIA)</cp:lastModifiedBy>
  <dcterms:created xsi:type="dcterms:W3CDTF">2020-12-07T14:41:17Z</dcterms:created>
  <dcterms:modified xsi:type="dcterms:W3CDTF">2024-04-09T16:34:04Z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31517">
    <vt:lpwstr>02092021131517;ce01959;0</vt:lpwstr>
  </property>
  <property fmtid="{D5CDD505-2E9C-101B-9397-08002B2CF9AE}" pid="20" name="OfficeDocumentSecurity_02092021144329">
    <vt:lpwstr>02092021144329;CE02653;0</vt:lpwstr>
  </property>
  <property fmtid="{D5CDD505-2E9C-101B-9397-08002B2CF9AE}" pid="21" name="OfficeDocumentSecurity_02092021144426">
    <vt:lpwstr>02092021144426;CE02653;0</vt:lpwstr>
  </property>
  <property fmtid="{D5CDD505-2E9C-101B-9397-08002B2CF9AE}" pid="22" name="OfficeDocumentSecurity_02092021144436">
    <vt:lpwstr>02092021144436;CE02653;0</vt:lpwstr>
  </property>
  <property fmtid="{D5CDD505-2E9C-101B-9397-08002B2CF9AE}" pid="23" name="MSIP_Label_863bc15e-e7bf-41c1-bdb3-03882d8a2e2c_Enabled">
    <vt:lpwstr>true</vt:lpwstr>
  </property>
  <property fmtid="{D5CDD505-2E9C-101B-9397-08002B2CF9AE}" pid="24" name="MSIP_Label_863bc15e-e7bf-41c1-bdb3-03882d8a2e2c_SetDate">
    <vt:lpwstr>2023-02-24T21:58:43Z</vt:lpwstr>
  </property>
  <property fmtid="{D5CDD505-2E9C-101B-9397-08002B2CF9AE}" pid="25" name="MSIP_Label_863bc15e-e7bf-41c1-bdb3-03882d8a2e2c_Method">
    <vt:lpwstr>Privileged</vt:lpwstr>
  </property>
  <property fmtid="{D5CDD505-2E9C-101B-9397-08002B2CF9AE}" pid="26" name="MSIP_Label_863bc15e-e7bf-41c1-bdb3-03882d8a2e2c_Name">
    <vt:lpwstr>863bc15e-e7bf-41c1-bdb3-03882d8a2e2c</vt:lpwstr>
  </property>
  <property fmtid="{D5CDD505-2E9C-101B-9397-08002B2CF9AE}" pid="27" name="MSIP_Label_863bc15e-e7bf-41c1-bdb3-03882d8a2e2c_SiteId">
    <vt:lpwstr>6e06e42d-6925-47c6-b9e7-9581c7ca302a</vt:lpwstr>
  </property>
  <property fmtid="{D5CDD505-2E9C-101B-9397-08002B2CF9AE}" pid="28" name="MSIP_Label_863bc15e-e7bf-41c1-bdb3-03882d8a2e2c_ActionId">
    <vt:lpwstr>37cfa1a8-57ab-43c8-aad8-63f5b5811fb3</vt:lpwstr>
  </property>
  <property fmtid="{D5CDD505-2E9C-101B-9397-08002B2CF9AE}" pid="29" name="MSIP_Label_863bc15e-e7bf-41c1-bdb3-03882d8a2e2c_ContentBits">
    <vt:lpwstr>1</vt:lpwstr>
  </property>
</Properties>
</file>