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ThisWorkbook"/>
  <mc:AlternateContent xmlns:mc="http://schemas.openxmlformats.org/markup-compatibility/2006">
    <mc:Choice Requires="x15">
      <x15ac:absPath xmlns:x15ac="http://schemas.microsoft.com/office/spreadsheetml/2010/11/ac" url="https://allianzms-my.sharepoint.com/personal/yuli_cupasachoa_allianz_co/Documents/OUTSORCINGS/RESTO DEL PAIS/DR GUSTAVO HERRERA/JOHANA SIRLEY TRUJILLO RIVERA/"/>
    </mc:Choice>
  </mc:AlternateContent>
  <xr:revisionPtr revIDLastSave="0" documentId="8_{D7AA2D12-7444-4D74-92CB-5051A0507A4B}" xr6:coauthVersionLast="47" xr6:coauthVersionMax="47" xr10:uidLastSave="{00000000-0000-0000-0000-000000000000}"/>
  <bookViews>
    <workbookView xWindow="28680" yWindow="-1575" windowWidth="29040" windowHeight="15720" xr2:uid="{00000000-000D-0000-FFFF-FFFF00000000}"/>
  </bookViews>
  <sheets>
    <sheet name="AUTOS  NOTA 322" sheetId="1" r:id="rId1"/>
    <sheet name="AUTOS NOTA 321" sheetId="7" r:id="rId2"/>
    <sheet name="AUTOS NOTA 324" sheetId="8" r:id="rId3"/>
    <sheet name="TASACION " sheetId="10" state="hidden" r:id="rId4"/>
    <sheet name="AUTOS NOTA 325" sheetId="9" r:id="rId5"/>
    <sheet name="Hoja2" sheetId="6" state="hidden" r:id="rId6"/>
  </sheets>
  <externalReferences>
    <externalReference r:id="rId7"/>
  </externalReferences>
  <definedNames>
    <definedName name="Posición">[1]Hoja1!$S$3:$S$4</definedName>
    <definedName name="Probabilidad">[1]Parametros!$A$3:$A$5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0" i="8" l="1"/>
  <c r="B39" i="8" s="1"/>
  <c r="B10" i="9" l="1"/>
  <c r="B2" i="8" l="1"/>
  <c r="B2" i="9" s="1"/>
  <c r="B8" i="9" l="1"/>
  <c r="B7" i="9"/>
  <c r="B6" i="9"/>
  <c r="B5" i="9"/>
  <c r="B4" i="9"/>
  <c r="B3" i="9"/>
  <c r="B8" i="8"/>
  <c r="B7" i="8"/>
  <c r="B6" i="8"/>
  <c r="B5" i="8"/>
  <c r="B4" i="8"/>
  <c r="B3" i="8"/>
  <c r="B8" i="7"/>
  <c r="B4" i="7" l="1"/>
  <c r="B5" i="7"/>
  <c r="B6" i="7"/>
  <c r="B7" i="7"/>
  <c r="B3" i="7"/>
  <c r="B9" i="8"/>
  <c r="B11" i="9" l="1"/>
</calcChain>
</file>

<file path=xl/sharedStrings.xml><?xml version="1.0" encoding="utf-8"?>
<sst xmlns="http://schemas.openxmlformats.org/spreadsheetml/2006/main" count="243" uniqueCount="180">
  <si>
    <t>SOLICITUD DE ANTECEDENTES -ABOGADO EXTERNO-</t>
  </si>
  <si>
    <t>Radicado(23 digitos)</t>
  </si>
  <si>
    <t>Juzgado</t>
  </si>
  <si>
    <t>Demandado</t>
  </si>
  <si>
    <t xml:space="preserve">Demandante </t>
  </si>
  <si>
    <t>Tipo de vinculacion compañía</t>
  </si>
  <si>
    <t xml:space="preserve">Tipo de perjucio </t>
  </si>
  <si>
    <t xml:space="preserve">Domicilio </t>
  </si>
  <si>
    <t xml:space="preserve">Telefono </t>
  </si>
  <si>
    <t>Correo electronico</t>
  </si>
  <si>
    <t xml:space="preserve">Estado Civil </t>
  </si>
  <si>
    <t xml:space="preserve">Fecha de nacimiento </t>
  </si>
  <si>
    <t xml:space="preserve">Fecha de defuncion </t>
  </si>
  <si>
    <t xml:space="preserve">Situcion Laboral </t>
  </si>
  <si>
    <t xml:space="preserve">Ocupado-trabajador cuenta ajena </t>
  </si>
  <si>
    <t xml:space="preserve">Profesion </t>
  </si>
  <si>
    <t xml:space="preserve">Ingresos Netos </t>
  </si>
  <si>
    <t xml:space="preserve">Condicion </t>
  </si>
  <si>
    <t xml:space="preserve">Motociclista </t>
  </si>
  <si>
    <t>Fecha de los hechos</t>
  </si>
  <si>
    <t>Fecha de solicitud audiencia prejudicial</t>
  </si>
  <si>
    <t>Fecha de audiencia prejudicial</t>
  </si>
  <si>
    <t>AMPARO A AFECTAR</t>
  </si>
  <si>
    <t>Asegurado</t>
  </si>
  <si>
    <t>Nit Asegurado</t>
  </si>
  <si>
    <t>Placa vehículo asegurado (si aplica)</t>
  </si>
  <si>
    <t>Fecha de asignación</t>
  </si>
  <si>
    <t>Fecha de notificación</t>
  </si>
  <si>
    <t>REMISION DE ANTECEDENTES - ABOGADO INTERNO-</t>
  </si>
  <si>
    <t>SINIESTRO - APLICATIVO</t>
  </si>
  <si>
    <t>PÓLIZA</t>
  </si>
  <si>
    <t>VALOR ASEGURADO</t>
  </si>
  <si>
    <t>MODALIDAD</t>
  </si>
  <si>
    <t xml:space="preserve">VIGENCIA </t>
  </si>
  <si>
    <t xml:space="preserve">SINIESTRO DENTRO DE LA VIGENCIA? </t>
  </si>
  <si>
    <t>SI</t>
  </si>
  <si>
    <t>CARTERA A DÍA</t>
  </si>
  <si>
    <t>COASEGURO</t>
  </si>
  <si>
    <t>PROPIO</t>
  </si>
  <si>
    <t xml:space="preserve">ASEGURADORAS  </t>
  </si>
  <si>
    <t xml:space="preserve">% DE PARTICIPACION </t>
  </si>
  <si>
    <t>REASEGURO- SUPERA LOS $500M-</t>
  </si>
  <si>
    <t>LARGE GLOSSES</t>
  </si>
  <si>
    <t>MOTIVO DE LA DEMANDA</t>
  </si>
  <si>
    <t xml:space="preserve">OFRECIENTO AUTOS </t>
  </si>
  <si>
    <t>NO</t>
  </si>
  <si>
    <t>OFRECIENTO VALOR</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</si>
  <si>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</si>
  <si>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</si>
  <si>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</si>
  <si>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</si>
  <si>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</si>
  <si>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</si>
  <si>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</si>
  <si>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</si>
  <si>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</si>
  <si>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</si>
  <si>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</si>
  <si>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</si>
  <si>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</si>
  <si>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</si>
  <si>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</si>
  <si>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</si>
  <si>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</si>
  <si>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</si>
  <si>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</si>
  <si>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</si>
  <si>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</si>
  <si>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</si>
  <si>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</si>
  <si>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</si>
  <si>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Patrimoniales</t>
  </si>
  <si>
    <t>Lucro Cesante</t>
  </si>
  <si>
    <t>Daño Emergente</t>
  </si>
  <si>
    <t>Extrapatrimoniales</t>
  </si>
  <si>
    <t>PROBABLE</t>
  </si>
  <si>
    <t>DAÑOS MATERIALES</t>
  </si>
  <si>
    <t>EVENTUAL</t>
  </si>
  <si>
    <t>Clasificación Contingencia</t>
  </si>
  <si>
    <t>REMOTO</t>
  </si>
  <si>
    <t>Concepto del Abogado sobre la Contingencia:(Se debe indicar las razones por las cuales se considera que el proceso es Eventual Remoto o Probable.)</t>
  </si>
  <si>
    <t>Valor Contingencia: ( en pesos). Cuanto vale perder o negociar el caso por un valor que debe estar dentro del valor asegurado( con criterios jurisprudenciales)</t>
  </si>
  <si>
    <t>VALOR CONTINGENCIA</t>
  </si>
  <si>
    <t>Reserva propuesta</t>
  </si>
  <si>
    <t>Defensa de la Aseguradora: (Enumerar y enunciar las excepciones propuestas demanda y/o llamamiento )</t>
  </si>
  <si>
    <t>INFORME ABOGADO INTERNO</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</si>
  <si>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</si>
  <si>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</si>
  <si>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</si>
  <si>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</si>
  <si>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</si>
  <si>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</si>
  <si>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CLASE DE REASEGURO</t>
  </si>
  <si>
    <t>Acompañante motorista</t>
  </si>
  <si>
    <t>OCURRENCIA</t>
  </si>
  <si>
    <t>CEDIDO</t>
  </si>
  <si>
    <t>FACULTATIVO</t>
  </si>
  <si>
    <t xml:space="preserve">Objetado por la Compañía </t>
  </si>
  <si>
    <t xml:space="preserve">Ciclista </t>
  </si>
  <si>
    <t>CLAIMS MADE</t>
  </si>
  <si>
    <t>ACEPTADO</t>
  </si>
  <si>
    <t>AUTOMATICO</t>
  </si>
  <si>
    <t>Pretensiones elevadas- reclamación Compañía</t>
  </si>
  <si>
    <t>Ocupado - Autonomo</t>
  </si>
  <si>
    <t>Cliclista vehículo</t>
  </si>
  <si>
    <t>SUNSET</t>
  </si>
  <si>
    <t>Ofrecimiento muy bajo-reclamación Compañía</t>
  </si>
  <si>
    <t xml:space="preserve">Tareas del hogar </t>
  </si>
  <si>
    <t>DESCUBREMIENTO</t>
  </si>
  <si>
    <t xml:space="preserve">Nuevos reclamantes </t>
  </si>
  <si>
    <t>Pendiente acceder al mercado laboral -pedir a nino</t>
  </si>
  <si>
    <t>Ocupante vehículo</t>
  </si>
  <si>
    <t>Respuesta extemporanea</t>
  </si>
  <si>
    <t>Pasajero servicio publico</t>
  </si>
  <si>
    <t xml:space="preserve">Sin reclamación previa </t>
  </si>
  <si>
    <t xml:space="preserve">Vida/RC medica- aviso de siniestro sin tramite </t>
  </si>
  <si>
    <t>Daño moral</t>
  </si>
  <si>
    <t>Daño a la salud</t>
  </si>
  <si>
    <t>Daño a la Salud que podría interpretarse como daño a la vida de relación</t>
  </si>
  <si>
    <t>INTERVINIENTE</t>
  </si>
  <si>
    <t>CONTINGENCIA</t>
  </si>
  <si>
    <t>LLAMADA EN GARANTIA</t>
  </si>
  <si>
    <t>DEMANDA DIRECTA</t>
  </si>
  <si>
    <t>RCE HOMICIDIO</t>
  </si>
  <si>
    <t>RCE HOMICIDIO-LESION</t>
  </si>
  <si>
    <t>RCE + DAÑOS MATERIALES</t>
  </si>
  <si>
    <t>RCC HOMICIDIO</t>
  </si>
  <si>
    <t>RCC HOMICIDIO-LESION</t>
  </si>
  <si>
    <t>PERDIDA PARCIAL DAÑOS</t>
  </si>
  <si>
    <t>PÉRDIDA PARCIAL HURTO</t>
  </si>
  <si>
    <t>PÉRDIDA TOTAL DAÑOS</t>
  </si>
  <si>
    <t>SUSTRACCIÓN TOTAL</t>
  </si>
  <si>
    <t xml:space="preserve">Numero de identificacion </t>
  </si>
  <si>
    <t>Numero de Lesionados y/o fallecidos  según IPAT</t>
  </si>
  <si>
    <t>No. Póliza vinculada</t>
  </si>
  <si>
    <r>
      <t xml:space="preserve">Fecha de contestacion 
*Recomendación: </t>
    </r>
    <r>
      <rPr>
        <sz val="11"/>
        <color theme="1"/>
        <rFont val="Calibri"/>
        <family val="2"/>
        <scheme val="minor"/>
      </rPr>
      <t>Fecha máxima para contestar la demanda acorde a lo estiúlado en la norma.</t>
    </r>
  </si>
  <si>
    <t>OTROS</t>
  </si>
  <si>
    <t>DEDUCIBLE</t>
  </si>
  <si>
    <t>INTERVINIENTE -Nombre de lesionado o muerto (s) del proceso</t>
  </si>
  <si>
    <t>Reserva CIA</t>
  </si>
  <si>
    <t xml:space="preserve">COMENTARIOS </t>
  </si>
  <si>
    <t xml:space="preserve">VISTO BUENO ABOGADO INTERNO </t>
  </si>
  <si>
    <t>VISTO BUENO ABOGADO INTERNO?</t>
  </si>
  <si>
    <t xml:space="preserve">SI </t>
  </si>
  <si>
    <t>ALLIANZ</t>
  </si>
  <si>
    <t xml:space="preserve">Edad al momento del siniestro </t>
  </si>
  <si>
    <t>Peaton</t>
  </si>
  <si>
    <r>
      <t>Breve resumen de los hechos
*Recomendaciones:</t>
    </r>
    <r>
      <rPr>
        <sz val="11"/>
        <color theme="1"/>
        <rFont val="Calibri"/>
        <family val="2"/>
        <scheme val="minor"/>
      </rPr>
      <t xml:space="preserve"> Establecer las circunstancias de tiempo, modo y lugar, fecha del siniestro, placa del vh asegurado y terceros afectados, nombres de los lesionados (pcl-entidad que emite la pcl- días de incapacidad, lesiones) y muertos. Dentro del material probatorio identificar el grado de responsabilidad (IPAT, fallo contravencional). Procure no transcribir los hechos de la demanda, este espacio tiene como finalidad mostrar un panorama de los hechos.</t>
    </r>
  </si>
  <si>
    <t>RCE DAÑOS MATERIALES</t>
  </si>
  <si>
    <t>DAÑOS VEHICULO ASEGURADO</t>
  </si>
  <si>
    <t>Observaciones sobre el valor de la contingencia: (Se debe explicar como se aterrizaron las pretensiones.) si el caso es de daños indicar el valor comercial del vh</t>
  </si>
  <si>
    <t>NO APLICA</t>
  </si>
  <si>
    <t>COASEGURO RETENCION ALLIANZ (%)</t>
  </si>
  <si>
    <t xml:space="preserve">RCE LESIONES </t>
  </si>
  <si>
    <t>RCC LESIONES</t>
  </si>
  <si>
    <t>CONCURRENCIA</t>
  </si>
  <si>
    <r>
      <t xml:space="preserve">INDIQUE LA PLACA- </t>
    </r>
    <r>
      <rPr>
        <sz val="11"/>
        <color rgb="FFFF0000"/>
        <rFont val="Calibri"/>
        <family val="2"/>
        <scheme val="minor"/>
      </rPr>
      <t>SUSTITUYA</t>
    </r>
  </si>
  <si>
    <t>500064089002-2023-00534-00</t>
  </si>
  <si>
    <t>SEGUNDO (2°) PROMISCUO MUNICIPAL DE ACACIAS - META</t>
  </si>
  <si>
    <t>JAVIER HERNAN RODRIGUEZ PINTO Y ALLIANZ SEGUROS S.A.</t>
  </si>
  <si>
    <t>DAS-274</t>
  </si>
  <si>
    <t xml:space="preserve">JOHANA SIRLEY TRUJILLO RIVERA (VÍCTIMA); ALVARO SOTO SUAREZ (CONYUGE) </t>
  </si>
  <si>
    <t>JOHANA SIRLEY TRUJILLO RIVERA</t>
  </si>
  <si>
    <t>Casada</t>
  </si>
  <si>
    <t>JAVIER HERNAN RODRIGUEZ PINTO</t>
  </si>
  <si>
    <t>johanasir40@hotmail.com</t>
  </si>
  <si>
    <t>31 años</t>
  </si>
  <si>
    <t>N/A</t>
  </si>
  <si>
    <t>25 de octubre de 2022</t>
  </si>
  <si>
    <t>MZ R CASA 9 VILLA MANUELA (ACACIAS-META)</t>
  </si>
  <si>
    <t>1. El 25 de octubre de 2022 a las 07:00 a.m. aproximadamente en la Avenida 23 con Calle 29B de Acacias, se presentó un accidente de tránsito en el que se vio involucrada la señora Johana Sirley Trujillo en calidad de conductora de vehículo tipo motocicleta de placas MQE18F y el señor Javier Hernán Rodriguez Pinto, en calidad de conductor del vehículo de placas DAS-274.
2. Como consecuencia del accidente se efectuó el Informe Policial de Accidente de Tránsito No. A0001456860 en donde se determinó como HIPÓTESIS la número 157 al vehículo 1 de placas DAS274 especificada como: “no tener precaución".
3. Alega la demandante que como consecuencia del accidente de tránsito, presentó: Desviación del tabique nasal, Traumatismo superficial de la cabeza, Contusión del hombro y del brazo, Trauma craneano moderado, Trauma en región facial, Contusión en hombro derecho, y Herida del parpado y de la región periocular.
4. La señora JOHANA SIRLEY TRUJILLO RIVERA, asistió al Instituto Nacional de Medicina Legal y Ciencias Forenses, quienes emitieron Informe Pericial de Clínica Forense fechado del 31 de octubre de 2022, donde le fue ordenada una incapacidad médico legal PROVISIONAL de VEINTICINCO (25) DÍAS.
5. El 24 de abril de 2023, se emitió dictamen de pérdida de capacidad laboral con número de radicación 21315 por parte de la Junta de Calificación de invalidez del Meta,  a través del cual otorgó unl11.1%, con fecha de estructuración del 25 de octubre de 2022.</t>
  </si>
  <si>
    <t>Bachiller</t>
  </si>
  <si>
    <t>Información no disponible</t>
  </si>
  <si>
    <t>10 de mayo de 2024</t>
  </si>
  <si>
    <t>11 de abril de 2024</t>
  </si>
  <si>
    <t>09 de abril de 2024</t>
  </si>
  <si>
    <t>APJ32336- 120284056</t>
  </si>
  <si>
    <t>23038866/0</t>
  </si>
  <si>
    <t>03/01/2022 hasta las 24:00 horas del 02/01/2023.</t>
  </si>
  <si>
    <t>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</si>
</sst>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2" formatCode="_-&quot;$&quot;\ * #,##0_-;\-&quot;$&quot;\ * #,##0_-;_-&quot;$&quot;\ * &quot;-&quot;_-;_-@_-"/>
  </numFmts>
  <fonts count="9" x14ac:knownFonts="1">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
      <u/>
      <sz val="11"/>
      <color theme="10"/>
      <name val="Calibri"/>
      <family val="2"/>
      <scheme val="minor"/>
    </font>
    <font>
      <sz val="11"/>
      <color rgb="FFFF0000"/>
      <name val="Calibri"/>
      <family val="2"/>
      <scheme val="minor"/>
    </font>
  </fonts>
  <fills count="8">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4">
    <xf numFmtId="0" fontId="0" fillId="0" borderId="0"/>
    <xf numFmtId="42"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cellStyleXfs>
  <cellXfs count="103">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0" fontId="0" fillId="0" borderId="1" xfId="0" applyBorder="1" applyAlignment="1">
      <alignment horizontal="justify" vertical="top"/>
    </xf>
    <xf numFmtId="0" fontId="2" fillId="0" borderId="1" xfId="0" applyFont="1" applyBorder="1" applyAlignment="1">
      <alignment horizontal="justify" vertical="top"/>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center" vertical="top"/>
    </xf>
    <xf numFmtId="0" fontId="0" fillId="0" borderId="1" xfId="0" applyBorder="1" applyAlignment="1">
      <alignment vertical="top" wrapText="1"/>
    </xf>
    <xf numFmtId="0" fontId="6" fillId="0" borderId="1" xfId="0" applyFont="1" applyBorder="1" applyAlignment="1">
      <alignment vertical="top" wrapText="1"/>
    </xf>
    <xf numFmtId="0" fontId="0" fillId="0" borderId="3" xfId="0" applyBorder="1" applyAlignment="1">
      <alignment vertical="top" wrapText="1"/>
    </xf>
    <xf numFmtId="0" fontId="0" fillId="7" borderId="1" xfId="0" applyFill="1" applyBorder="1" applyAlignment="1">
      <alignment vertical="top" wrapText="1"/>
    </xf>
    <xf numFmtId="0" fontId="0" fillId="7" borderId="1" xfId="0" applyFill="1" applyBorder="1" applyAlignment="1">
      <alignment vertical="top"/>
    </xf>
    <xf numFmtId="0" fontId="0" fillId="7" borderId="3" xfId="0" applyFill="1" applyBorder="1" applyAlignment="1">
      <alignment horizontal="center"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0" borderId="4" xfId="0" applyBorder="1" applyAlignment="1">
      <alignment horizontal="justify" vertical="top"/>
    </xf>
    <xf numFmtId="0" fontId="0" fillId="0" borderId="2" xfId="0" applyBorder="1" applyAlignment="1">
      <alignment horizontal="justify" vertical="top"/>
    </xf>
    <xf numFmtId="0" fontId="2" fillId="4" borderId="4" xfId="0" applyFont="1" applyFill="1" applyBorder="1" applyAlignment="1">
      <alignment horizontal="justify" vertical="top" wrapText="1"/>
    </xf>
    <xf numFmtId="9" fontId="0" fillId="0" borderId="0" xfId="2" applyFont="1"/>
    <xf numFmtId="9" fontId="0" fillId="0" borderId="0" xfId="0" applyNumberFormat="1"/>
    <xf numFmtId="0" fontId="5" fillId="2" borderId="8" xfId="0" applyFont="1" applyFill="1" applyBorder="1" applyAlignment="1">
      <alignment horizontal="justify" vertical="top"/>
    </xf>
    <xf numFmtId="42" fontId="0" fillId="0" borderId="0" xfId="0" applyNumberFormat="1"/>
    <xf numFmtId="9" fontId="0" fillId="0" borderId="0" xfId="1" applyNumberFormat="1" applyFont="1"/>
    <xf numFmtId="0" fontId="2" fillId="7" borderId="1" xfId="0" applyFont="1" applyFill="1" applyBorder="1" applyAlignment="1">
      <alignment horizontal="justify" vertical="top" wrapText="1"/>
    </xf>
    <xf numFmtId="42" fontId="2" fillId="7" borderId="1" xfId="1" applyFont="1" applyFill="1" applyBorder="1" applyAlignment="1">
      <alignment horizontal="justify" vertical="top" wrapText="1"/>
    </xf>
    <xf numFmtId="0" fontId="0" fillId="0" borderId="0" xfId="0" applyAlignment="1">
      <alignment horizontal="left"/>
    </xf>
    <xf numFmtId="0" fontId="2" fillId="0" borderId="2" xfId="0" applyFont="1" applyBorder="1" applyAlignment="1">
      <alignment horizontal="justify" vertical="top" wrapText="1"/>
    </xf>
    <xf numFmtId="42" fontId="0" fillId="0" borderId="1" xfId="1" applyFont="1" applyBorder="1" applyAlignment="1" applyProtection="1">
      <alignment horizontal="justify" vertical="top"/>
      <protection locked="0"/>
    </xf>
    <xf numFmtId="9" fontId="0" fillId="0" borderId="1" xfId="2" applyFont="1" applyBorder="1" applyAlignment="1" applyProtection="1">
      <alignment horizontal="center" vertical="top"/>
      <protection locked="0"/>
    </xf>
    <xf numFmtId="42" fontId="0" fillId="0" borderId="1" xfId="1" applyFont="1" applyBorder="1" applyAlignment="1" applyProtection="1">
      <alignment horizontal="center" vertical="top"/>
      <protection locked="0"/>
    </xf>
    <xf numFmtId="0" fontId="0" fillId="0" borderId="2" xfId="0" applyBorder="1" applyAlignment="1" applyProtection="1">
      <alignment horizontal="justify" vertical="top"/>
      <protection locked="0"/>
    </xf>
    <xf numFmtId="0" fontId="2" fillId="0" borderId="1" xfId="0" applyFont="1" applyBorder="1" applyAlignment="1" applyProtection="1">
      <alignment horizontal="justify" vertical="top" wrapText="1"/>
      <protection locked="0"/>
    </xf>
    <xf numFmtId="0" fontId="0" fillId="0" borderId="1" xfId="0" applyBorder="1" applyAlignment="1" applyProtection="1">
      <alignment horizontal="justify" vertical="top"/>
      <protection locked="0"/>
    </xf>
    <xf numFmtId="0" fontId="2" fillId="0" borderId="2" xfId="0" applyFont="1" applyBorder="1" applyAlignment="1" applyProtection="1">
      <alignment horizontal="justify" vertical="top" wrapText="1"/>
      <protection locked="0"/>
    </xf>
    <xf numFmtId="0" fontId="2" fillId="0" borderId="1" xfId="0" applyFont="1" applyBorder="1" applyAlignment="1" applyProtection="1">
      <alignment horizontal="justify" vertical="top"/>
      <protection locked="0"/>
    </xf>
    <xf numFmtId="42" fontId="6" fillId="7" borderId="1" xfId="1" applyFont="1" applyFill="1" applyBorder="1" applyAlignment="1" applyProtection="1">
      <alignment horizontal="center" vertical="top"/>
      <protection locked="0"/>
    </xf>
    <xf numFmtId="42" fontId="4" fillId="7" borderId="1" xfId="1" applyFont="1" applyFill="1" applyBorder="1" applyAlignment="1" applyProtection="1">
      <alignment horizontal="center" vertical="top"/>
      <protection locked="0"/>
    </xf>
    <xf numFmtId="0" fontId="0" fillId="0" borderId="1" xfId="0" applyBorder="1" applyAlignment="1" applyProtection="1">
      <alignment horizontal="center" vertical="center"/>
      <protection locked="0"/>
    </xf>
    <xf numFmtId="0" fontId="3" fillId="2" borderId="4" xfId="0" applyFont="1" applyFill="1" applyBorder="1" applyAlignment="1" applyProtection="1">
      <alignment horizontal="center" vertical="top"/>
      <protection locked="0"/>
    </xf>
    <xf numFmtId="0" fontId="0" fillId="0" borderId="1" xfId="0" applyBorder="1" applyAlignment="1">
      <alignment horizontal="justify" vertical="top"/>
    </xf>
    <xf numFmtId="0" fontId="0" fillId="0" borderId="1" xfId="0" applyBorder="1" applyAlignment="1">
      <alignment horizontal="justify" vertical="top" wrapText="1"/>
    </xf>
    <xf numFmtId="0" fontId="0" fillId="0" borderId="2" xfId="0" applyBorder="1" applyAlignment="1">
      <alignment horizontal="justify" vertical="top"/>
    </xf>
    <xf numFmtId="0" fontId="0" fillId="0" borderId="3" xfId="0" applyBorder="1" applyAlignment="1">
      <alignment horizontal="justify" vertical="top"/>
    </xf>
    <xf numFmtId="0" fontId="3" fillId="2" borderId="4" xfId="0" applyFont="1" applyFill="1" applyBorder="1" applyAlignment="1">
      <alignment horizontal="center" vertical="top"/>
    </xf>
    <xf numFmtId="0" fontId="0" fillId="0" borderId="2" xfId="0" applyBorder="1" applyAlignment="1">
      <alignment horizontal="center" vertical="top"/>
    </xf>
    <xf numFmtId="0" fontId="0" fillId="0" borderId="3" xfId="0" applyBorder="1" applyAlignment="1">
      <alignment horizontal="center" vertical="top"/>
    </xf>
    <xf numFmtId="0" fontId="4" fillId="2" borderId="4" xfId="0" applyFont="1" applyFill="1" applyBorder="1" applyAlignment="1">
      <alignment horizontal="justify" vertical="top"/>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7" borderId="5" xfId="0" applyFill="1" applyBorder="1" applyAlignment="1">
      <alignment horizontal="left" vertical="top"/>
    </xf>
    <xf numFmtId="0" fontId="0" fillId="7" borderId="7" xfId="0" applyFill="1" applyBorder="1" applyAlignment="1">
      <alignment horizontal="left" vertical="top"/>
    </xf>
    <xf numFmtId="0" fontId="0" fillId="7" borderId="12" xfId="0" applyFill="1" applyBorder="1" applyAlignment="1">
      <alignment horizontal="left" vertical="top"/>
    </xf>
    <xf numFmtId="0" fontId="0" fillId="7" borderId="8" xfId="0" applyFill="1" applyBorder="1" applyAlignment="1">
      <alignment horizontal="left" vertical="top"/>
    </xf>
    <xf numFmtId="0" fontId="0" fillId="7" borderId="13" xfId="0" applyFill="1" applyBorder="1" applyAlignment="1">
      <alignment horizontal="left" vertical="top"/>
    </xf>
    <xf numFmtId="0" fontId="0" fillId="7" borderId="14" xfId="0" applyFill="1" applyBorder="1" applyAlignment="1">
      <alignment horizontal="left" vertical="top"/>
    </xf>
    <xf numFmtId="0" fontId="4" fillId="2" borderId="4" xfId="0" applyFont="1" applyFill="1" applyBorder="1" applyAlignment="1">
      <alignment horizontal="center" vertical="top"/>
    </xf>
    <xf numFmtId="0" fontId="0" fillId="0" borderId="2" xfId="0" applyBorder="1" applyAlignment="1">
      <alignment horizontal="left" vertical="top" wrapText="1"/>
    </xf>
    <xf numFmtId="0" fontId="0" fillId="0" borderId="3" xfId="0" applyBorder="1" applyAlignment="1">
      <alignment horizontal="left" vertical="top" wrapText="1"/>
    </xf>
    <xf numFmtId="42" fontId="0" fillId="0" borderId="2" xfId="1" applyFont="1" applyBorder="1" applyAlignment="1">
      <alignment horizontal="center" vertical="top"/>
    </xf>
    <xf numFmtId="42" fontId="0" fillId="0" borderId="3" xfId="1" applyFont="1" applyBorder="1" applyAlignment="1">
      <alignment horizontal="center" vertical="top"/>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0" fillId="0" borderId="7" xfId="0" applyBorder="1" applyAlignment="1" applyProtection="1">
      <alignment horizontal="center" vertical="top"/>
      <protection locked="0"/>
    </xf>
    <xf numFmtId="0" fontId="0" fillId="0" borderId="8" xfId="0" applyBorder="1" applyAlignment="1" applyProtection="1">
      <alignment horizontal="center" vertical="top"/>
      <protection locked="0"/>
    </xf>
    <xf numFmtId="42" fontId="0" fillId="5" borderId="2" xfId="1" applyFont="1" applyFill="1" applyBorder="1" applyAlignment="1" applyProtection="1">
      <alignment horizontal="justify" vertical="top"/>
      <protection locked="0"/>
    </xf>
    <xf numFmtId="42" fontId="0" fillId="5" borderId="3" xfId="1" applyFont="1" applyFill="1" applyBorder="1" applyAlignment="1" applyProtection="1">
      <alignment horizontal="justify" vertical="top"/>
      <protection locked="0"/>
    </xf>
    <xf numFmtId="0" fontId="0" fillId="0" borderId="2" xfId="0" applyBorder="1" applyAlignment="1" applyProtection="1">
      <alignment horizontal="center" vertical="top"/>
      <protection locked="0"/>
    </xf>
    <xf numFmtId="0" fontId="0" fillId="0" borderId="3" xfId="0" applyBorder="1" applyAlignment="1" applyProtection="1">
      <alignment horizontal="center" vertical="top"/>
      <protection locked="0"/>
    </xf>
    <xf numFmtId="0" fontId="4" fillId="6" borderId="2" xfId="0" applyFont="1" applyFill="1" applyBorder="1" applyAlignment="1" applyProtection="1">
      <alignment horizontal="center" vertical="top"/>
      <protection locked="0"/>
    </xf>
    <xf numFmtId="0" fontId="4" fillId="6" borderId="3" xfId="0" applyFont="1" applyFill="1" applyBorder="1" applyAlignment="1" applyProtection="1">
      <alignment horizontal="center" vertical="top"/>
      <protection locked="0"/>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0" fontId="0" fillId="0" borderId="1" xfId="0" applyBorder="1" applyAlignment="1" applyProtection="1">
      <alignment horizontal="center"/>
      <protection locked="0"/>
    </xf>
    <xf numFmtId="0" fontId="0" fillId="0" borderId="1" xfId="0" applyBorder="1" applyAlignment="1" applyProtection="1">
      <alignment horizontal="left" wrapText="1"/>
      <protection locked="0"/>
    </xf>
    <xf numFmtId="0" fontId="0" fillId="0" borderId="1" xfId="0" applyBorder="1" applyAlignment="1" applyProtection="1">
      <alignment horizontal="left"/>
      <protection locked="0"/>
    </xf>
    <xf numFmtId="42" fontId="0" fillId="5" borderId="0" xfId="1" applyFont="1" applyFill="1" applyBorder="1" applyAlignment="1" applyProtection="1">
      <alignment horizontal="center" vertical="top"/>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protection locked="0"/>
    </xf>
    <xf numFmtId="0" fontId="0" fillId="4" borderId="5" xfId="0" applyFill="1" applyBorder="1" applyAlignment="1" applyProtection="1">
      <alignment horizontal="left" vertical="top" wrapText="1"/>
      <protection locked="0"/>
    </xf>
    <xf numFmtId="0" fontId="0" fillId="4" borderId="7" xfId="0" applyFill="1" applyBorder="1" applyAlignment="1" applyProtection="1">
      <alignment horizontal="left" vertical="top" wrapText="1"/>
      <protection locked="0"/>
    </xf>
    <xf numFmtId="0" fontId="4" fillId="6" borderId="13" xfId="0" applyFont="1" applyFill="1" applyBorder="1" applyAlignment="1">
      <alignment horizontal="center" vertical="top"/>
    </xf>
    <xf numFmtId="0" fontId="4" fillId="6" borderId="6" xfId="0" applyFont="1" applyFill="1" applyBorder="1" applyAlignment="1">
      <alignment horizontal="center" vertical="top"/>
    </xf>
    <xf numFmtId="0" fontId="0" fillId="0" borderId="1" xfId="0" applyBorder="1" applyAlignment="1">
      <alignment horizontal="center" vertical="top" wrapText="1"/>
    </xf>
    <xf numFmtId="0" fontId="0" fillId="0" borderId="1" xfId="0" applyBorder="1" applyAlignment="1">
      <alignment horizontal="center" vertical="top"/>
    </xf>
    <xf numFmtId="42" fontId="0" fillId="5" borderId="1" xfId="1" applyFont="1" applyFill="1" applyBorder="1" applyAlignment="1">
      <alignment horizontal="justify" vertical="top"/>
    </xf>
    <xf numFmtId="42" fontId="0" fillId="0" borderId="1" xfId="0" applyNumberFormat="1" applyBorder="1" applyAlignment="1">
      <alignment horizontal="justify" vertical="top"/>
    </xf>
    <xf numFmtId="0" fontId="3" fillId="2" borderId="6" xfId="0" applyFont="1" applyFill="1" applyBorder="1" applyAlignment="1">
      <alignment vertical="top"/>
    </xf>
    <xf numFmtId="0" fontId="0" fillId="0" borderId="2" xfId="0" applyBorder="1" applyAlignment="1">
      <alignment vertical="top"/>
    </xf>
    <xf numFmtId="0" fontId="0" fillId="0" borderId="3" xfId="0" applyBorder="1" applyAlignment="1">
      <alignment vertical="top"/>
    </xf>
    <xf numFmtId="0" fontId="0" fillId="0" borderId="1" xfId="0" applyBorder="1" applyAlignment="1">
      <alignment vertical="top"/>
    </xf>
    <xf numFmtId="49" fontId="0" fillId="0" borderId="2" xfId="0" applyNumberFormat="1" applyBorder="1" applyAlignment="1">
      <alignment vertical="top"/>
    </xf>
    <xf numFmtId="49" fontId="0" fillId="0" borderId="3" xfId="0" applyNumberFormat="1" applyBorder="1" applyAlignment="1">
      <alignment vertical="top"/>
    </xf>
    <xf numFmtId="0" fontId="2" fillId="7" borderId="1" xfId="0" applyFont="1" applyFill="1" applyBorder="1" applyAlignment="1">
      <alignment vertical="top" wrapText="1"/>
    </xf>
    <xf numFmtId="14" fontId="0" fillId="0" borderId="1" xfId="0" applyNumberFormat="1" applyBorder="1" applyAlignment="1">
      <alignment vertical="top"/>
    </xf>
    <xf numFmtId="14" fontId="0" fillId="7" borderId="2" xfId="0" applyNumberFormat="1" applyFill="1" applyBorder="1" applyAlignment="1">
      <alignment vertical="top"/>
    </xf>
    <xf numFmtId="0" fontId="0" fillId="7" borderId="3" xfId="0" applyFill="1" applyBorder="1" applyAlignment="1">
      <alignment vertical="top"/>
    </xf>
    <xf numFmtId="0" fontId="7" fillId="0" borderId="1" xfId="3" applyBorder="1" applyAlignment="1">
      <alignment vertical="top" wrapText="1"/>
    </xf>
    <xf numFmtId="49" fontId="0" fillId="0" borderId="1" xfId="1" applyNumberFormat="1" applyFont="1" applyBorder="1" applyAlignment="1">
      <alignment vertical="top" wrapText="1"/>
    </xf>
  </cellXfs>
  <cellStyles count="4">
    <cellStyle name="Hipervínculo" xfId="3" builtinId="8"/>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50</xdr:row>
      <xdr:rowOff>0</xdr:rowOff>
    </xdr:from>
    <xdr:to>
      <xdr:col>3</xdr:col>
      <xdr:colOff>0</xdr:colOff>
      <xdr:row>88</xdr:row>
      <xdr:rowOff>10537</xdr:rowOff>
    </xdr:to>
    <xdr:pic>
      <xdr:nvPicPr>
        <xdr:cNvPr id="2" name="Imagen 1">
          <a:extLst>
            <a:ext uri="{FF2B5EF4-FFF2-40B4-BE49-F238E27FC236}">
              <a16:creationId xmlns:a16="http://schemas.microsoft.com/office/drawing/2014/main" id="{B562171F-80CD-D686-7BBE-170D4EDD2AF0}"/>
            </a:ext>
          </a:extLst>
        </xdr:cNvPr>
        <xdr:cNvPicPr>
          <a:picLocks noChangeAspect="1"/>
        </xdr:cNvPicPr>
      </xdr:nvPicPr>
      <xdr:blipFill>
        <a:blip xmlns:r="http://schemas.openxmlformats.org/officeDocument/2006/relationships" r:embed="rId1"/>
        <a:stretch>
          <a:fillRect/>
        </a:stretch>
      </xdr:blipFill>
      <xdr:spPr>
        <a:xfrm>
          <a:off x="0" y="9582150"/>
          <a:ext cx="11430000" cy="724953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ntxnas1/Colombia/INDEMNIZ_PROCESOS_JUDICIALES/TATIANA/Procesos/Informes%20Iniciales/Copia%20de%20Informe%20Incicial%202017%20%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arametros"/>
    </sheetNames>
    <sheetDataSet>
      <sheetData sheetId="0" refreshError="1"/>
      <sheetData sheetId="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johanasir40@hotmail.com"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theme="3" tint="-0.499984740745262"/>
  </sheetPr>
  <dimension ref="A1:F80"/>
  <sheetViews>
    <sheetView tabSelected="1" zoomScale="80" zoomScaleNormal="80" workbookViewId="0">
      <selection activeCell="B5" sqref="B5"/>
    </sheetView>
  </sheetViews>
  <sheetFormatPr baseColWidth="10" defaultColWidth="0" defaultRowHeight="15" x14ac:dyDescent="0.25"/>
  <cols>
    <col min="1" max="1" width="53.5703125" style="8" customWidth="1"/>
    <col min="2" max="2" width="55.28515625" style="8" customWidth="1"/>
    <col min="3" max="3" width="19.28515625" style="8" customWidth="1"/>
    <col min="4" max="16384" width="11.42578125" style="2" hidden="1"/>
  </cols>
  <sheetData>
    <row r="1" spans="1:3" ht="18.75" x14ac:dyDescent="0.25">
      <c r="A1" s="91" t="s">
        <v>0</v>
      </c>
      <c r="B1" s="91"/>
      <c r="C1" s="91"/>
    </row>
    <row r="2" spans="1:3" x14ac:dyDescent="0.25">
      <c r="A2" s="5" t="s">
        <v>1</v>
      </c>
      <c r="B2" s="95" t="s">
        <v>157</v>
      </c>
      <c r="C2" s="96"/>
    </row>
    <row r="3" spans="1:3" x14ac:dyDescent="0.25">
      <c r="A3" s="5" t="s">
        <v>2</v>
      </c>
      <c r="B3" s="92" t="s">
        <v>158</v>
      </c>
      <c r="C3" s="93"/>
    </row>
    <row r="4" spans="1:3" x14ac:dyDescent="0.25">
      <c r="A4" s="5" t="s">
        <v>3</v>
      </c>
      <c r="B4" s="92" t="s">
        <v>159</v>
      </c>
      <c r="C4" s="93"/>
    </row>
    <row r="5" spans="1:3" ht="31.5" customHeight="1" x14ac:dyDescent="0.25">
      <c r="A5" s="5" t="s">
        <v>4</v>
      </c>
      <c r="B5" s="92" t="s">
        <v>161</v>
      </c>
      <c r="C5" s="93"/>
    </row>
    <row r="6" spans="1:3" x14ac:dyDescent="0.25">
      <c r="A6" s="5" t="s">
        <v>5</v>
      </c>
      <c r="B6" s="94" t="s">
        <v>122</v>
      </c>
      <c r="C6" s="94"/>
    </row>
    <row r="7" spans="1:3" x14ac:dyDescent="0.25">
      <c r="A7" s="27" t="s">
        <v>6</v>
      </c>
      <c r="B7" s="92" t="s">
        <v>124</v>
      </c>
      <c r="C7" s="93"/>
    </row>
    <row r="8" spans="1:3" ht="35.450000000000003" customHeight="1" x14ac:dyDescent="0.25">
      <c r="A8" s="27" t="s">
        <v>138</v>
      </c>
      <c r="B8" s="94" t="s">
        <v>162</v>
      </c>
      <c r="C8" s="94"/>
    </row>
    <row r="9" spans="1:3" x14ac:dyDescent="0.25">
      <c r="A9" s="27" t="s">
        <v>132</v>
      </c>
      <c r="B9" s="94">
        <v>1030601836</v>
      </c>
      <c r="C9" s="94"/>
    </row>
    <row r="10" spans="1:3" x14ac:dyDescent="0.25">
      <c r="A10" s="27" t="s">
        <v>7</v>
      </c>
      <c r="B10" s="11" t="s">
        <v>169</v>
      </c>
      <c r="C10" s="11"/>
    </row>
    <row r="11" spans="1:3" ht="30" customHeight="1" x14ac:dyDescent="0.25">
      <c r="A11" s="28" t="s">
        <v>8</v>
      </c>
      <c r="B11" s="11">
        <v>3156382991</v>
      </c>
      <c r="C11" s="11"/>
    </row>
    <row r="12" spans="1:3" ht="30" customHeight="1" x14ac:dyDescent="0.25">
      <c r="A12" s="5" t="s">
        <v>9</v>
      </c>
      <c r="B12" s="101" t="s">
        <v>165</v>
      </c>
      <c r="C12" s="11"/>
    </row>
    <row r="13" spans="1:3" x14ac:dyDescent="0.25">
      <c r="A13" s="5" t="s">
        <v>10</v>
      </c>
      <c r="B13" s="94" t="s">
        <v>163</v>
      </c>
      <c r="C13" s="94"/>
    </row>
    <row r="14" spans="1:3" x14ac:dyDescent="0.25">
      <c r="A14" s="5" t="s">
        <v>11</v>
      </c>
      <c r="B14" s="98">
        <v>33500</v>
      </c>
      <c r="C14" s="94"/>
    </row>
    <row r="15" spans="1:3" x14ac:dyDescent="0.25">
      <c r="A15" s="5" t="s">
        <v>145</v>
      </c>
      <c r="B15" s="94" t="s">
        <v>166</v>
      </c>
      <c r="C15" s="94"/>
    </row>
    <row r="16" spans="1:3" x14ac:dyDescent="0.25">
      <c r="A16" s="5" t="s">
        <v>12</v>
      </c>
      <c r="B16" s="94" t="s">
        <v>167</v>
      </c>
      <c r="C16" s="94"/>
    </row>
    <row r="17" spans="1:3" ht="15" customHeight="1" x14ac:dyDescent="0.25">
      <c r="A17" s="5" t="s">
        <v>13</v>
      </c>
      <c r="B17" s="11" t="s">
        <v>103</v>
      </c>
      <c r="C17" s="11"/>
    </row>
    <row r="18" spans="1:3" x14ac:dyDescent="0.25">
      <c r="A18" s="5" t="s">
        <v>15</v>
      </c>
      <c r="B18" s="94" t="s">
        <v>171</v>
      </c>
      <c r="C18" s="94"/>
    </row>
    <row r="19" spans="1:3" ht="18.75" customHeight="1" x14ac:dyDescent="0.25">
      <c r="A19" s="5" t="s">
        <v>16</v>
      </c>
      <c r="B19" s="94" t="s">
        <v>167</v>
      </c>
      <c r="C19" s="94"/>
    </row>
    <row r="20" spans="1:3" x14ac:dyDescent="0.25">
      <c r="A20" s="5" t="s">
        <v>133</v>
      </c>
      <c r="B20" s="102">
        <v>1</v>
      </c>
      <c r="C20" s="102"/>
    </row>
    <row r="21" spans="1:3" ht="17.25" customHeight="1" x14ac:dyDescent="0.25">
      <c r="A21" s="5" t="s">
        <v>17</v>
      </c>
      <c r="B21" s="11" t="s">
        <v>18</v>
      </c>
      <c r="C21" s="11"/>
    </row>
    <row r="22" spans="1:3" x14ac:dyDescent="0.25">
      <c r="A22" s="27" t="s">
        <v>19</v>
      </c>
      <c r="B22" s="14" t="s">
        <v>168</v>
      </c>
      <c r="C22" s="14"/>
    </row>
    <row r="23" spans="1:3" x14ac:dyDescent="0.25">
      <c r="A23" s="27" t="s">
        <v>20</v>
      </c>
      <c r="B23" s="94" t="s">
        <v>167</v>
      </c>
      <c r="C23" s="94"/>
    </row>
    <row r="24" spans="1:3" x14ac:dyDescent="0.25">
      <c r="A24" s="27" t="s">
        <v>21</v>
      </c>
      <c r="B24" s="94" t="s">
        <v>167</v>
      </c>
      <c r="C24" s="94"/>
    </row>
    <row r="25" spans="1:3" ht="15" customHeight="1" x14ac:dyDescent="0.25">
      <c r="A25" s="97" t="s">
        <v>147</v>
      </c>
      <c r="B25" s="14" t="s">
        <v>170</v>
      </c>
      <c r="C25" s="15"/>
    </row>
    <row r="26" spans="1:3" x14ac:dyDescent="0.25">
      <c r="A26" s="97"/>
      <c r="B26" s="15"/>
      <c r="C26" s="15"/>
    </row>
    <row r="27" spans="1:3" ht="100.5" customHeight="1" x14ac:dyDescent="0.25">
      <c r="A27" s="97"/>
      <c r="B27" s="15"/>
      <c r="C27" s="15"/>
    </row>
    <row r="28" spans="1:3" x14ac:dyDescent="0.25">
      <c r="A28" s="27" t="s">
        <v>23</v>
      </c>
      <c r="B28" s="15" t="s">
        <v>164</v>
      </c>
      <c r="C28" s="15"/>
    </row>
    <row r="29" spans="1:3" x14ac:dyDescent="0.25">
      <c r="A29" s="27" t="s">
        <v>24</v>
      </c>
      <c r="B29" s="94">
        <v>1121416319</v>
      </c>
      <c r="C29" s="94"/>
    </row>
    <row r="30" spans="1:3" x14ac:dyDescent="0.25">
      <c r="A30" s="27" t="s">
        <v>25</v>
      </c>
      <c r="B30" s="15" t="s">
        <v>160</v>
      </c>
      <c r="C30" s="15"/>
    </row>
    <row r="31" spans="1:3" x14ac:dyDescent="0.25">
      <c r="A31" s="27" t="s">
        <v>134</v>
      </c>
      <c r="B31" s="15" t="s">
        <v>172</v>
      </c>
      <c r="C31" s="15"/>
    </row>
    <row r="32" spans="1:3" x14ac:dyDescent="0.25">
      <c r="A32" s="27" t="s">
        <v>26</v>
      </c>
      <c r="B32" s="99" t="s">
        <v>174</v>
      </c>
      <c r="C32" s="100"/>
    </row>
    <row r="33" spans="1:3" x14ac:dyDescent="0.25">
      <c r="A33" s="5" t="s">
        <v>27</v>
      </c>
      <c r="B33" s="98" t="s">
        <v>175</v>
      </c>
      <c r="C33" s="98"/>
    </row>
    <row r="34" spans="1:3" ht="45" x14ac:dyDescent="0.25">
      <c r="A34" s="5" t="s">
        <v>135</v>
      </c>
      <c r="B34" s="98" t="s">
        <v>173</v>
      </c>
      <c r="C34" s="94"/>
    </row>
    <row r="37" spans="1:3" ht="15" customHeight="1" x14ac:dyDescent="0.25"/>
    <row r="38" spans="1:3" ht="15" customHeight="1" x14ac:dyDescent="0.25"/>
    <row r="45" spans="1:3" ht="15" customHeight="1" x14ac:dyDescent="0.25"/>
    <row r="50" spans="6:6" ht="18" customHeight="1" x14ac:dyDescent="0.25"/>
    <row r="53" spans="6:6" x14ac:dyDescent="0.25">
      <c r="F53" s="4"/>
    </row>
    <row r="54" spans="6:6" x14ac:dyDescent="0.25">
      <c r="F54" s="4"/>
    </row>
    <row r="55" spans="6:6" x14ac:dyDescent="0.25">
      <c r="F55" s="4"/>
    </row>
    <row r="66" ht="36" customHeight="1" x14ac:dyDescent="0.25"/>
    <row r="78" ht="33.75" customHeight="1" x14ac:dyDescent="0.25"/>
    <row r="79" ht="33.75" customHeight="1" x14ac:dyDescent="0.25"/>
    <row r="80" ht="33.75" customHeight="1" x14ac:dyDescent="0.25"/>
  </sheetData>
  <dataConsolidate/>
  <hyperlinks>
    <hyperlink ref="B12" r:id="rId1" xr:uid="{EBC43591-C163-4F7C-BFB8-A338246B395E}"/>
  </hyperlinks>
  <pageMargins left="0.7" right="0.7" top="0.75" bottom="0.75" header="0.3" footer="0.3"/>
  <pageSetup orientation="portrait" r:id="rId2"/>
  <headerFooter>
    <oddHeader>&amp;C&amp;"Calibri"&amp;10&amp;K000000 Internal&amp;1#_x000D_</oddHeader>
  </headerFooter>
  <extLst>
    <ext xmlns:x14="http://schemas.microsoft.com/office/spreadsheetml/2009/9/main" uri="{CCE6A557-97BC-4b89-ADB6-D9C93CAAB3DF}">
      <x14:dataValidations xmlns:xm="http://schemas.microsoft.com/office/excel/2006/main" count="4">
        <x14:dataValidation type="list" allowBlank="1" showInputMessage="1" showErrorMessage="1" xr:uid="{F90C730C-89E0-470E-9D05-8F1740F3A538}">
          <x14:formula1>
            <xm:f>Hoja2!$H$2:$H$5</xm:f>
          </x14:formula1>
          <xm:sqref>B17:C17</xm:sqref>
        </x14:dataValidation>
        <x14:dataValidation type="list" allowBlank="1" showInputMessage="1" showErrorMessage="1" xr:uid="{666CA25D-9895-4FFF-8C94-EA211A77A836}">
          <x14:formula1>
            <xm:f>Hoja2!$I$1:$I$7</xm:f>
          </x14:formula1>
          <xm:sqref>B21:C21</xm:sqref>
        </x14:dataValidation>
        <x14:dataValidation type="list" allowBlank="1" showInputMessage="1" showErrorMessage="1" xr:uid="{E4219A2B-3323-48C8-8CC9-A0539EDCD90D}">
          <x14:formula1>
            <xm:f>Hoja2!$K$1:$K$2</xm:f>
          </x14:formula1>
          <xm:sqref>B6:C6</xm:sqref>
        </x14:dataValidation>
        <x14:dataValidation type="list" allowBlank="1" showInputMessage="1" showErrorMessage="1" xr:uid="{F3F17078-17F3-4979-B388-4480F4297950}">
          <x14:formula1>
            <xm:f>Hoja2!$L$1:$L$13</xm:f>
          </x14:formula1>
          <xm:sqref>B7:C7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F33DD-9324-4C58-AE69-FBBA2C2A8171}">
  <sheetPr codeName="Hoja2">
    <tabColor theme="3" tint="-0.499984740745262"/>
  </sheetPr>
  <dimension ref="A1:C50"/>
  <sheetViews>
    <sheetView zoomScaleNormal="100" workbookViewId="0">
      <selection activeCell="A51" sqref="A51"/>
    </sheetView>
  </sheetViews>
  <sheetFormatPr baseColWidth="10" defaultColWidth="0" defaultRowHeight="15" x14ac:dyDescent="0.25"/>
  <cols>
    <col min="1" max="1" width="49.7109375" customWidth="1"/>
    <col min="2" max="2" width="31.42578125" customWidth="1"/>
    <col min="3" max="3" width="90.28515625" customWidth="1"/>
    <col min="4" max="16384" width="11.42578125" hidden="1"/>
  </cols>
  <sheetData>
    <row r="1" spans="1:3" ht="18.75" x14ac:dyDescent="0.25">
      <c r="A1" s="47" t="s">
        <v>28</v>
      </c>
      <c r="B1" s="47"/>
      <c r="C1" s="47"/>
    </row>
    <row r="2" spans="1:3" ht="15.75" customHeight="1" x14ac:dyDescent="0.25">
      <c r="A2" s="20" t="s">
        <v>29</v>
      </c>
      <c r="B2" s="48" t="s">
        <v>176</v>
      </c>
      <c r="C2" s="49"/>
    </row>
    <row r="3" spans="1:3" s="2" customFormat="1" x14ac:dyDescent="0.25">
      <c r="A3" s="5" t="s">
        <v>1</v>
      </c>
      <c r="B3" s="43" t="str">
        <f>'AUTOS  NOTA 322'!B2:C2</f>
        <v>500064089002-2023-00534-00</v>
      </c>
      <c r="C3" s="43"/>
    </row>
    <row r="4" spans="1:3" s="2" customFormat="1" x14ac:dyDescent="0.25">
      <c r="A4" s="5" t="s">
        <v>2</v>
      </c>
      <c r="B4" s="43" t="str">
        <f>'AUTOS  NOTA 322'!B3:C3</f>
        <v>SEGUNDO (2°) PROMISCUO MUNICIPAL DE ACACIAS - META</v>
      </c>
      <c r="C4" s="43"/>
    </row>
    <row r="5" spans="1:3" s="2" customFormat="1" x14ac:dyDescent="0.25">
      <c r="A5" s="5" t="s">
        <v>3</v>
      </c>
      <c r="B5" s="43" t="str">
        <f>'AUTOS  NOTA 322'!B4:C4</f>
        <v>JAVIER HERNAN RODRIGUEZ PINTO Y ALLIANZ SEGUROS S.A.</v>
      </c>
      <c r="C5" s="43"/>
    </row>
    <row r="6" spans="1:3" s="2" customFormat="1" x14ac:dyDescent="0.25">
      <c r="A6" s="5" t="s">
        <v>4</v>
      </c>
      <c r="B6" s="43" t="str">
        <f>'AUTOS  NOTA 322'!B5:C5</f>
        <v xml:space="preserve">JOHANA SIRLEY TRUJILLO RIVERA (VÍCTIMA); ALVARO SOTO SUAREZ (CONYUGE) </v>
      </c>
      <c r="C6" s="43"/>
    </row>
    <row r="7" spans="1:3" s="2" customFormat="1" x14ac:dyDescent="0.25">
      <c r="A7" s="5" t="s">
        <v>5</v>
      </c>
      <c r="B7" s="43" t="str">
        <f>'AUTOS  NOTA 322'!B6:C6</f>
        <v>DEMANDA DIRECTA</v>
      </c>
      <c r="C7" s="43"/>
    </row>
    <row r="8" spans="1:3" s="2" customFormat="1" x14ac:dyDescent="0.25">
      <c r="A8" s="30" t="s">
        <v>119</v>
      </c>
      <c r="B8" s="43" t="str">
        <f>'AUTOS  NOTA 322'!B7:C8</f>
        <v>JOHANA SIRLEY TRUJILLO RIVERA</v>
      </c>
      <c r="C8" s="43"/>
    </row>
    <row r="9" spans="1:3" x14ac:dyDescent="0.25">
      <c r="A9" s="20" t="s">
        <v>30</v>
      </c>
      <c r="B9" s="43" t="s">
        <v>177</v>
      </c>
      <c r="C9" s="43"/>
    </row>
    <row r="10" spans="1:3" x14ac:dyDescent="0.25">
      <c r="A10" s="20" t="s">
        <v>22</v>
      </c>
      <c r="B10" s="43" t="s">
        <v>153</v>
      </c>
      <c r="C10" s="43"/>
    </row>
    <row r="11" spans="1:3" x14ac:dyDescent="0.25">
      <c r="A11" s="20" t="s">
        <v>31</v>
      </c>
      <c r="B11" s="62">
        <v>4000000000</v>
      </c>
      <c r="C11" s="63"/>
    </row>
    <row r="12" spans="1:3" x14ac:dyDescent="0.25">
      <c r="A12" s="20" t="s">
        <v>137</v>
      </c>
      <c r="B12" s="62">
        <v>0</v>
      </c>
      <c r="C12" s="63"/>
    </row>
    <row r="13" spans="1:3" x14ac:dyDescent="0.25">
      <c r="A13" s="20" t="s">
        <v>32</v>
      </c>
      <c r="B13" s="45"/>
      <c r="C13" s="46"/>
    </row>
    <row r="14" spans="1:3" x14ac:dyDescent="0.25">
      <c r="A14" s="20" t="s">
        <v>33</v>
      </c>
      <c r="B14" s="44" t="s">
        <v>178</v>
      </c>
      <c r="C14" s="43"/>
    </row>
    <row r="15" spans="1:3" x14ac:dyDescent="0.25">
      <c r="A15" s="20" t="s">
        <v>34</v>
      </c>
      <c r="B15" s="43" t="s">
        <v>35</v>
      </c>
      <c r="C15" s="43"/>
    </row>
    <row r="16" spans="1:3" x14ac:dyDescent="0.25">
      <c r="A16" s="20" t="s">
        <v>36</v>
      </c>
      <c r="B16" s="43" t="s">
        <v>35</v>
      </c>
      <c r="C16" s="43"/>
    </row>
    <row r="17" spans="1:3" x14ac:dyDescent="0.25">
      <c r="A17" s="64" t="s">
        <v>37</v>
      </c>
      <c r="B17" s="43"/>
      <c r="C17" s="43"/>
    </row>
    <row r="18" spans="1:3" x14ac:dyDescent="0.25">
      <c r="A18" s="65"/>
      <c r="B18" s="10" t="s">
        <v>39</v>
      </c>
      <c r="C18" s="10" t="s">
        <v>40</v>
      </c>
    </row>
    <row r="19" spans="1:3" x14ac:dyDescent="0.25">
      <c r="A19" s="65"/>
      <c r="B19" s="6" t="s">
        <v>144</v>
      </c>
      <c r="C19" s="6"/>
    </row>
    <row r="20" spans="1:3" x14ac:dyDescent="0.25">
      <c r="A20" s="65"/>
      <c r="B20" s="6"/>
      <c r="C20" s="6"/>
    </row>
    <row r="21" spans="1:3" x14ac:dyDescent="0.25">
      <c r="A21" s="66"/>
      <c r="B21" s="6"/>
      <c r="C21" s="6"/>
    </row>
    <row r="22" spans="1:3" x14ac:dyDescent="0.25">
      <c r="A22" s="20" t="s">
        <v>41</v>
      </c>
      <c r="B22" s="43" t="s">
        <v>45</v>
      </c>
      <c r="C22" s="43"/>
    </row>
    <row r="23" spans="1:3" x14ac:dyDescent="0.25">
      <c r="A23" s="20" t="s">
        <v>42</v>
      </c>
      <c r="B23" s="48" t="s">
        <v>45</v>
      </c>
      <c r="C23" s="49"/>
    </row>
    <row r="24" spans="1:3" x14ac:dyDescent="0.25">
      <c r="A24" s="20" t="s">
        <v>43</v>
      </c>
      <c r="B24" s="43" t="s">
        <v>106</v>
      </c>
      <c r="C24" s="43"/>
    </row>
    <row r="25" spans="1:3" x14ac:dyDescent="0.25">
      <c r="A25" s="20" t="s">
        <v>44</v>
      </c>
      <c r="B25" s="43" t="s">
        <v>35</v>
      </c>
      <c r="C25" s="43"/>
    </row>
    <row r="26" spans="1:3" x14ac:dyDescent="0.25">
      <c r="A26" s="20" t="s">
        <v>46</v>
      </c>
      <c r="B26" s="43">
        <v>8000000000</v>
      </c>
      <c r="C26" s="43"/>
    </row>
    <row r="27" spans="1:3" x14ac:dyDescent="0.25">
      <c r="A27" s="19" t="s">
        <v>47</v>
      </c>
      <c r="B27" s="43" t="s">
        <v>45</v>
      </c>
      <c r="C27" s="43"/>
    </row>
    <row r="28" spans="1:3" x14ac:dyDescent="0.25">
      <c r="A28" s="50" t="s">
        <v>48</v>
      </c>
      <c r="B28" s="50"/>
      <c r="C28" s="50"/>
    </row>
    <row r="29" spans="1:3" x14ac:dyDescent="0.25">
      <c r="A29" s="60" t="s">
        <v>49</v>
      </c>
      <c r="B29" s="61"/>
      <c r="C29" s="11" t="s">
        <v>179</v>
      </c>
    </row>
    <row r="30" spans="1:3" x14ac:dyDescent="0.25">
      <c r="A30" s="60" t="s">
        <v>50</v>
      </c>
      <c r="B30" s="61"/>
      <c r="C30" s="11" t="s">
        <v>179</v>
      </c>
    </row>
    <row r="31" spans="1:3" x14ac:dyDescent="0.25">
      <c r="A31" s="60" t="s">
        <v>51</v>
      </c>
      <c r="B31" s="61"/>
      <c r="C31" s="12" t="s">
        <v>179</v>
      </c>
    </row>
    <row r="32" spans="1:3" x14ac:dyDescent="0.25">
      <c r="A32" s="60" t="s">
        <v>52</v>
      </c>
      <c r="B32" s="61"/>
      <c r="C32" s="11" t="s">
        <v>179</v>
      </c>
    </row>
    <row r="33" spans="1:3" x14ac:dyDescent="0.25">
      <c r="A33" s="60" t="s">
        <v>53</v>
      </c>
      <c r="B33" s="61"/>
      <c r="C33" s="11"/>
    </row>
    <row r="34" spans="1:3" x14ac:dyDescent="0.25">
      <c r="A34" s="60" t="s">
        <v>54</v>
      </c>
      <c r="B34" s="61"/>
      <c r="C34" s="13"/>
    </row>
    <row r="35" spans="1:3" x14ac:dyDescent="0.25">
      <c r="A35" s="51" t="s">
        <v>55</v>
      </c>
      <c r="B35" s="52"/>
      <c r="C35" s="14"/>
    </row>
    <row r="36" spans="1:3" x14ac:dyDescent="0.25">
      <c r="A36" s="51" t="s">
        <v>56</v>
      </c>
      <c r="B36" s="52"/>
      <c r="C36" s="15"/>
    </row>
    <row r="37" spans="1:3" x14ac:dyDescent="0.25">
      <c r="A37" s="53" t="s">
        <v>57</v>
      </c>
      <c r="B37" s="54"/>
      <c r="C37" s="15"/>
    </row>
    <row r="38" spans="1:3" x14ac:dyDescent="0.25">
      <c r="A38" s="55"/>
      <c r="B38" s="56"/>
      <c r="C38" s="15"/>
    </row>
    <row r="39" spans="1:3" x14ac:dyDescent="0.25">
      <c r="A39" s="57"/>
      <c r="B39" s="58"/>
      <c r="C39" s="15"/>
    </row>
    <row r="40" spans="1:3" x14ac:dyDescent="0.25">
      <c r="A40" s="59" t="s">
        <v>58</v>
      </c>
      <c r="B40" s="59"/>
      <c r="C40" s="59"/>
    </row>
    <row r="41" spans="1:3" x14ac:dyDescent="0.25">
      <c r="A41" s="17" t="s">
        <v>59</v>
      </c>
      <c r="B41" s="18"/>
      <c r="C41" s="15"/>
    </row>
    <row r="42" spans="1:3" x14ac:dyDescent="0.25">
      <c r="A42" s="51" t="s">
        <v>60</v>
      </c>
      <c r="B42" s="52"/>
      <c r="C42" s="15"/>
    </row>
    <row r="43" spans="1:3" x14ac:dyDescent="0.25">
      <c r="A43" s="51" t="s">
        <v>61</v>
      </c>
      <c r="B43" s="52"/>
      <c r="C43" s="15"/>
    </row>
    <row r="44" spans="1:3" x14ac:dyDescent="0.25">
      <c r="A44" s="17" t="s">
        <v>62</v>
      </c>
      <c r="B44" s="18"/>
      <c r="C44" s="15"/>
    </row>
    <row r="45" spans="1:3" x14ac:dyDescent="0.25">
      <c r="A45" s="17" t="s">
        <v>63</v>
      </c>
      <c r="B45" s="18"/>
      <c r="C45" s="15"/>
    </row>
    <row r="46" spans="1:3" x14ac:dyDescent="0.25">
      <c r="A46" s="51" t="s">
        <v>64</v>
      </c>
      <c r="B46" s="52"/>
      <c r="C46" s="15"/>
    </row>
    <row r="47" spans="1:3" x14ac:dyDescent="0.25">
      <c r="A47" s="17" t="s">
        <v>65</v>
      </c>
      <c r="B47" s="16"/>
      <c r="C47" s="15"/>
    </row>
    <row r="48" spans="1:3" x14ac:dyDescent="0.25">
      <c r="A48" s="51" t="s">
        <v>66</v>
      </c>
      <c r="B48" s="52"/>
      <c r="C48" s="15"/>
    </row>
    <row r="49" spans="1:3" x14ac:dyDescent="0.25">
      <c r="A49" s="51" t="s">
        <v>67</v>
      </c>
      <c r="B49" s="52"/>
      <c r="C49" s="15"/>
    </row>
    <row r="50" spans="1:3" x14ac:dyDescent="0.25">
      <c r="A50" s="51" t="s">
        <v>57</v>
      </c>
      <c r="B50" s="52"/>
      <c r="C50" s="15"/>
    </row>
  </sheetData>
  <mergeCells count="41">
    <mergeCell ref="A50:B50"/>
    <mergeCell ref="B11:C11"/>
    <mergeCell ref="A46:B46"/>
    <mergeCell ref="A48:B48"/>
    <mergeCell ref="A29:B29"/>
    <mergeCell ref="A30:B30"/>
    <mergeCell ref="B24:C24"/>
    <mergeCell ref="B15:C15"/>
    <mergeCell ref="B16:C16"/>
    <mergeCell ref="A17:A21"/>
    <mergeCell ref="B17:C17"/>
    <mergeCell ref="B22:C22"/>
    <mergeCell ref="B23:C23"/>
    <mergeCell ref="A34:B34"/>
    <mergeCell ref="A35:B35"/>
    <mergeCell ref="B12:C12"/>
    <mergeCell ref="B25:C25"/>
    <mergeCell ref="B26:C26"/>
    <mergeCell ref="B27:C27"/>
    <mergeCell ref="A28:C28"/>
    <mergeCell ref="A49:B49"/>
    <mergeCell ref="A37:B39"/>
    <mergeCell ref="A40:C40"/>
    <mergeCell ref="A42:B42"/>
    <mergeCell ref="A43:B43"/>
    <mergeCell ref="A31:B31"/>
    <mergeCell ref="A32:B32"/>
    <mergeCell ref="A33:B33"/>
    <mergeCell ref="A36:B36"/>
    <mergeCell ref="A1:C1"/>
    <mergeCell ref="B9:C9"/>
    <mergeCell ref="B10:C10"/>
    <mergeCell ref="B13:C13"/>
    <mergeCell ref="B14:C14"/>
    <mergeCell ref="B3:C3"/>
    <mergeCell ref="B4:C4"/>
    <mergeCell ref="B5:C5"/>
    <mergeCell ref="B6:C6"/>
    <mergeCell ref="B7:C7"/>
    <mergeCell ref="B2:C2"/>
    <mergeCell ref="B8:C8"/>
  </mergeCells>
  <pageMargins left="0.7" right="0.7" top="0.75" bottom="0.75" header="0.3" footer="0.3"/>
  <headerFooter>
    <oddHeader>&amp;C&amp;"Calibri"&amp;10&amp;K000000 Internal&amp;1#_x000D_</oddHeader>
  </headerFooter>
  <drawing r:id="rId1"/>
  <extLst>
    <ext xmlns:x14="http://schemas.microsoft.com/office/spreadsheetml/2009/9/main" uri="{CCE6A557-97BC-4b89-ADB6-D9C93CAAB3DF}">
      <x14:dataValidations xmlns:xm="http://schemas.microsoft.com/office/excel/2006/main" count="5">
        <x14:dataValidation type="list" allowBlank="1" showInputMessage="1" showErrorMessage="1" xr:uid="{DC5DD991-758D-4677-A068-EFC8E3E2210C}">
          <x14:formula1>
            <xm:f>Hoja2!$C$2:$C$4</xm:f>
          </x14:formula1>
          <xm:sqref>B17:C17</xm:sqref>
        </x14:dataValidation>
        <x14:dataValidation type="list" allowBlank="1" showInputMessage="1" showErrorMessage="1" xr:uid="{1ADD4A4E-5643-4A93-B80E-D96E7840C2C3}">
          <x14:formula1>
            <xm:f>Hoja2!$B$1:$B$2</xm:f>
          </x14:formula1>
          <xm:sqref>B27:C27 B15:C16 B22:C23 B25:C25</xm:sqref>
        </x14:dataValidation>
        <x14:dataValidation type="list" allowBlank="1" showInputMessage="1" showErrorMessage="1" xr:uid="{78881ADD-F402-405C-A447-4F5306B17914}">
          <x14:formula1>
            <xm:f>Hoja2!$E$2:$E$8</xm:f>
          </x14:formula1>
          <xm:sqref>B24:C24</xm:sqref>
        </x14:dataValidation>
        <x14:dataValidation type="list" allowBlank="1" showInputMessage="1" showErrorMessage="1" xr:uid="{07F32C26-B03B-45CB-8512-80C5ED13DA30}">
          <x14:formula1>
            <xm:f>Hoja2!$L$1:$L$13</xm:f>
          </x14:formula1>
          <xm:sqref>B10:C10</xm:sqref>
        </x14:dataValidation>
        <x14:dataValidation type="list" allowBlank="1" showInputMessage="1" showErrorMessage="1" xr:uid="{7EB01D08-957F-40A9-A09A-6C20688E3E0A}">
          <x14:formula1>
            <xm:f>Hoja2!$M$1:$M$3</xm:f>
          </x14:formula1>
          <xm:sqref>B13:C13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30C24-DF4A-4737-B6C0-E720732AACE8}">
  <sheetPr codeName="Hoja3">
    <tabColor theme="3" tint="-0.499984740745262"/>
  </sheetPr>
  <dimension ref="A1:I44"/>
  <sheetViews>
    <sheetView zoomScale="115" zoomScaleNormal="115" workbookViewId="0">
      <selection activeCell="C38" sqref="C38"/>
    </sheetView>
  </sheetViews>
  <sheetFormatPr baseColWidth="10" defaultColWidth="0" defaultRowHeight="15" x14ac:dyDescent="0.25"/>
  <cols>
    <col min="1" max="1" width="41.7109375" customWidth="1"/>
    <col min="2" max="2" width="35.28515625" customWidth="1"/>
    <col min="3" max="3" width="54.7109375" customWidth="1"/>
    <col min="4" max="8" width="11.42578125" hidden="1" customWidth="1"/>
    <col min="9" max="9" width="12" hidden="1" customWidth="1"/>
    <col min="10" max="16384" width="11.42578125" hidden="1"/>
  </cols>
  <sheetData>
    <row r="1" spans="1:9" ht="18.75" x14ac:dyDescent="0.25">
      <c r="A1" s="47" t="s">
        <v>68</v>
      </c>
      <c r="B1" s="47"/>
      <c r="C1" s="47"/>
    </row>
    <row r="2" spans="1:9" ht="15" customHeight="1" x14ac:dyDescent="0.25">
      <c r="A2" s="34" t="s">
        <v>29</v>
      </c>
      <c r="B2" s="71" t="str">
        <f>'AUTOS NOTA 321'!B2:C2</f>
        <v>APJ32336- 120284056</v>
      </c>
      <c r="C2" s="72"/>
    </row>
    <row r="3" spans="1:9" x14ac:dyDescent="0.25">
      <c r="A3" s="35" t="s">
        <v>1</v>
      </c>
      <c r="B3" s="75" t="str">
        <f>'AUTOS  NOTA 322'!B2:C2</f>
        <v>500064089002-2023-00534-00</v>
      </c>
      <c r="C3" s="75"/>
    </row>
    <row r="4" spans="1:9" x14ac:dyDescent="0.25">
      <c r="A4" s="35" t="s">
        <v>2</v>
      </c>
      <c r="B4" s="75" t="str">
        <f>'AUTOS  NOTA 322'!B3:C3</f>
        <v>SEGUNDO (2°) PROMISCUO MUNICIPAL DE ACACIAS - META</v>
      </c>
      <c r="C4" s="75"/>
    </row>
    <row r="5" spans="1:9" x14ac:dyDescent="0.25">
      <c r="A5" s="35" t="s">
        <v>3</v>
      </c>
      <c r="B5" s="75" t="str">
        <f>'AUTOS  NOTA 322'!B4:C4</f>
        <v>JAVIER HERNAN RODRIGUEZ PINTO Y ALLIANZ SEGUROS S.A.</v>
      </c>
      <c r="C5" s="75"/>
    </row>
    <row r="6" spans="1:9" ht="15" customHeight="1" x14ac:dyDescent="0.25">
      <c r="A6" s="35" t="s">
        <v>4</v>
      </c>
      <c r="B6" s="75" t="str">
        <f>'AUTOS  NOTA 322'!B5:C5</f>
        <v xml:space="preserve">JOHANA SIRLEY TRUJILLO RIVERA (VÍCTIMA); ALVARO SOTO SUAREZ (CONYUGE) </v>
      </c>
      <c r="C6" s="75"/>
    </row>
    <row r="7" spans="1:9" x14ac:dyDescent="0.25">
      <c r="A7" s="35" t="s">
        <v>5</v>
      </c>
      <c r="B7" s="75" t="str">
        <f>'AUTOS  NOTA 322'!B6:C6</f>
        <v>DEMANDA DIRECTA</v>
      </c>
      <c r="C7" s="75"/>
    </row>
    <row r="8" spans="1:9" x14ac:dyDescent="0.25">
      <c r="A8" s="37" t="s">
        <v>119</v>
      </c>
      <c r="B8" s="75" t="str">
        <f>'AUTOS  NOTA 322'!B7:C8</f>
        <v>JOHANA SIRLEY TRUJILLO RIVERA</v>
      </c>
      <c r="C8" s="75"/>
    </row>
    <row r="9" spans="1:9" ht="30" x14ac:dyDescent="0.25">
      <c r="A9" s="35" t="s">
        <v>69</v>
      </c>
      <c r="B9" s="69">
        <f>SUM(C11,C12,C14,C15,C17)</f>
        <v>0</v>
      </c>
      <c r="C9" s="70"/>
    </row>
    <row r="10" spans="1:9" x14ac:dyDescent="0.25">
      <c r="A10" s="76" t="s">
        <v>70</v>
      </c>
      <c r="B10" s="73" t="s">
        <v>71</v>
      </c>
      <c r="C10" s="74"/>
    </row>
    <row r="11" spans="1:9" x14ac:dyDescent="0.25">
      <c r="A11" s="76"/>
      <c r="B11" s="36" t="s">
        <v>72</v>
      </c>
      <c r="C11" s="31"/>
    </row>
    <row r="12" spans="1:9" x14ac:dyDescent="0.25">
      <c r="A12" s="76"/>
      <c r="B12" s="36" t="s">
        <v>73</v>
      </c>
      <c r="C12" s="31"/>
    </row>
    <row r="13" spans="1:9" x14ac:dyDescent="0.25">
      <c r="A13" s="76"/>
      <c r="B13" s="73"/>
      <c r="C13" s="74"/>
    </row>
    <row r="14" spans="1:9" x14ac:dyDescent="0.25">
      <c r="A14" s="76"/>
      <c r="B14" s="36" t="s">
        <v>116</v>
      </c>
      <c r="C14" s="39"/>
    </row>
    <row r="15" spans="1:9" x14ac:dyDescent="0.25">
      <c r="A15" s="76"/>
      <c r="B15" s="36" t="s">
        <v>117</v>
      </c>
      <c r="C15" s="39"/>
      <c r="E15" t="s">
        <v>75</v>
      </c>
      <c r="F15" s="22">
        <v>0.7</v>
      </c>
    </row>
    <row r="16" spans="1:9" x14ac:dyDescent="0.25">
      <c r="A16" s="76"/>
      <c r="B16" s="73" t="s">
        <v>76</v>
      </c>
      <c r="C16" s="74"/>
      <c r="E16" t="s">
        <v>77</v>
      </c>
      <c r="F16" s="23">
        <v>0.3</v>
      </c>
      <c r="I16" s="25"/>
    </row>
    <row r="17" spans="1:9" x14ac:dyDescent="0.25">
      <c r="A17" s="76"/>
      <c r="B17" s="36"/>
      <c r="C17" s="40"/>
      <c r="F17" s="26"/>
      <c r="I17" s="25"/>
    </row>
    <row r="18" spans="1:9" ht="23.25" customHeight="1" x14ac:dyDescent="0.25">
      <c r="A18" s="38" t="s">
        <v>78</v>
      </c>
      <c r="B18" s="71" t="s">
        <v>75</v>
      </c>
      <c r="C18" s="72"/>
    </row>
    <row r="19" spans="1:9" ht="60" x14ac:dyDescent="0.25">
      <c r="A19" s="35" t="s">
        <v>80</v>
      </c>
      <c r="B19" s="83"/>
      <c r="C19" s="84"/>
    </row>
    <row r="20" spans="1:9" ht="15" customHeight="1" x14ac:dyDescent="0.25">
      <c r="A20" s="21" t="s">
        <v>81</v>
      </c>
      <c r="B20" s="80">
        <f>((C22+C23+C25+C26+C30+C28+C32+C34+C29+C33)-C37)*C36*C38</f>
        <v>0</v>
      </c>
      <c r="C20" s="80"/>
    </row>
    <row r="21" spans="1:9" x14ac:dyDescent="0.25">
      <c r="A21" s="7" t="s">
        <v>82</v>
      </c>
      <c r="B21" s="85" t="s">
        <v>71</v>
      </c>
      <c r="C21" s="86"/>
    </row>
    <row r="22" spans="1:9" x14ac:dyDescent="0.25">
      <c r="A22" s="67"/>
      <c r="B22" s="36" t="s">
        <v>72</v>
      </c>
      <c r="C22" s="31">
        <v>0</v>
      </c>
    </row>
    <row r="23" spans="1:9" x14ac:dyDescent="0.25">
      <c r="A23" s="68"/>
      <c r="B23" s="36" t="s">
        <v>73</v>
      </c>
      <c r="C23" s="31">
        <v>0</v>
      </c>
    </row>
    <row r="24" spans="1:9" x14ac:dyDescent="0.25">
      <c r="A24" s="68"/>
      <c r="B24" s="73" t="s">
        <v>74</v>
      </c>
      <c r="C24" s="74"/>
    </row>
    <row r="25" spans="1:9" x14ac:dyDescent="0.25">
      <c r="A25" s="68"/>
      <c r="B25" s="36" t="s">
        <v>116</v>
      </c>
      <c r="C25" s="31">
        <v>0</v>
      </c>
    </row>
    <row r="26" spans="1:9" ht="28.9" customHeight="1" x14ac:dyDescent="0.25">
      <c r="A26" s="68"/>
      <c r="B26" s="36" t="s">
        <v>118</v>
      </c>
      <c r="C26" s="31">
        <v>0</v>
      </c>
    </row>
    <row r="27" spans="1:9" x14ac:dyDescent="0.25">
      <c r="A27" s="68"/>
      <c r="B27" s="73" t="s">
        <v>148</v>
      </c>
      <c r="C27" s="74"/>
    </row>
    <row r="28" spans="1:9" x14ac:dyDescent="0.25">
      <c r="A28" s="68"/>
      <c r="B28" s="36" t="s">
        <v>156</v>
      </c>
      <c r="C28" s="31">
        <v>0</v>
      </c>
    </row>
    <row r="29" spans="1:9" x14ac:dyDescent="0.25">
      <c r="A29" s="68"/>
      <c r="B29" s="36" t="s">
        <v>72</v>
      </c>
      <c r="C29" s="31">
        <v>0</v>
      </c>
    </row>
    <row r="30" spans="1:9" x14ac:dyDescent="0.25">
      <c r="A30" s="68"/>
      <c r="B30" s="36" t="s">
        <v>73</v>
      </c>
      <c r="C30" s="31">
        <v>0</v>
      </c>
    </row>
    <row r="31" spans="1:9" x14ac:dyDescent="0.25">
      <c r="A31" s="68"/>
      <c r="B31" s="73" t="s">
        <v>149</v>
      </c>
      <c r="C31" s="74"/>
    </row>
    <row r="32" spans="1:9" x14ac:dyDescent="0.25">
      <c r="A32" s="68"/>
      <c r="B32" s="36"/>
      <c r="C32" s="31"/>
    </row>
    <row r="33" spans="1:3" x14ac:dyDescent="0.25">
      <c r="A33" s="68"/>
      <c r="B33" s="36" t="s">
        <v>72</v>
      </c>
      <c r="C33" s="31">
        <v>0</v>
      </c>
    </row>
    <row r="34" spans="1:3" x14ac:dyDescent="0.25">
      <c r="A34" s="68"/>
      <c r="B34" s="36" t="s">
        <v>73</v>
      </c>
      <c r="C34" s="31">
        <v>0</v>
      </c>
    </row>
    <row r="35" spans="1:3" x14ac:dyDescent="0.25">
      <c r="A35" s="68"/>
      <c r="B35" s="73" t="s">
        <v>136</v>
      </c>
      <c r="C35" s="74"/>
    </row>
    <row r="36" spans="1:3" x14ac:dyDescent="0.25">
      <c r="A36" s="68"/>
      <c r="B36" s="36" t="s">
        <v>152</v>
      </c>
      <c r="C36" s="32">
        <v>1</v>
      </c>
    </row>
    <row r="37" spans="1:3" x14ac:dyDescent="0.25">
      <c r="A37" s="68"/>
      <c r="B37" s="36" t="s">
        <v>137</v>
      </c>
      <c r="C37" s="33">
        <v>0</v>
      </c>
    </row>
    <row r="38" spans="1:3" x14ac:dyDescent="0.25">
      <c r="A38" s="68"/>
      <c r="B38" s="36" t="s">
        <v>155</v>
      </c>
      <c r="C38" s="32">
        <v>1</v>
      </c>
    </row>
    <row r="39" spans="1:3" x14ac:dyDescent="0.25">
      <c r="A39" s="24" t="s">
        <v>83</v>
      </c>
      <c r="B39" s="80">
        <f>IFERROR(B20*(VLOOKUP(B18,E15:F17,2,0)),16666)</f>
        <v>0</v>
      </c>
      <c r="C39" s="80"/>
    </row>
    <row r="40" spans="1:3" ht="93" customHeight="1" x14ac:dyDescent="0.25">
      <c r="A40" s="35" t="s">
        <v>150</v>
      </c>
      <c r="B40" s="81"/>
      <c r="C40" s="82"/>
    </row>
    <row r="41" spans="1:3" ht="211.5" customHeight="1" x14ac:dyDescent="0.25">
      <c r="A41" s="35" t="s">
        <v>84</v>
      </c>
      <c r="B41" s="78"/>
      <c r="C41" s="79"/>
    </row>
    <row r="42" spans="1:3" ht="25.9" customHeight="1" x14ac:dyDescent="0.25">
      <c r="A42" s="42" t="s">
        <v>141</v>
      </c>
      <c r="B42" s="42"/>
      <c r="C42" s="42"/>
    </row>
    <row r="43" spans="1:3" x14ac:dyDescent="0.25">
      <c r="A43" s="41" t="s">
        <v>142</v>
      </c>
      <c r="B43" s="77"/>
      <c r="C43" s="77"/>
    </row>
    <row r="44" spans="1:3" ht="40.9" customHeight="1" x14ac:dyDescent="0.25">
      <c r="A44" s="41" t="s">
        <v>140</v>
      </c>
      <c r="B44" s="77"/>
      <c r="C44" s="77"/>
    </row>
  </sheetData>
  <sheetProtection algorithmName="SHA-512" hashValue="Y6jm3BzJbbuYepmmD9/3XgP0/2+e/ibB3vzV4hYGrHAhkuvi6ip1SwTuqosUFefckAFp58z48DWwhwSVsK5n2Q==" saltValue="33C4Qfd9ErFF9CIfv4DgmQ==" spinCount="100000" sheet="1" selectLockedCells="1"/>
  <mergeCells count="27">
    <mergeCell ref="B43:C43"/>
    <mergeCell ref="B44:C44"/>
    <mergeCell ref="B41:C41"/>
    <mergeCell ref="B18:C18"/>
    <mergeCell ref="B20:C20"/>
    <mergeCell ref="B40:C40"/>
    <mergeCell ref="B31:C31"/>
    <mergeCell ref="B35:C35"/>
    <mergeCell ref="B39:C39"/>
    <mergeCell ref="B27:C27"/>
    <mergeCell ref="B19:C19"/>
    <mergeCell ref="B21:C21"/>
    <mergeCell ref="B24:C24"/>
    <mergeCell ref="A22:A38"/>
    <mergeCell ref="B9:C9"/>
    <mergeCell ref="A1:C1"/>
    <mergeCell ref="B2:C2"/>
    <mergeCell ref="B16:C16"/>
    <mergeCell ref="B3:C3"/>
    <mergeCell ref="B4:C4"/>
    <mergeCell ref="B5:C5"/>
    <mergeCell ref="B6:C6"/>
    <mergeCell ref="B7:C7"/>
    <mergeCell ref="B8:C8"/>
    <mergeCell ref="B10:C10"/>
    <mergeCell ref="B13:C13"/>
    <mergeCell ref="A10:A17"/>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CAC97196-B9F5-402C-8FD9-D90BED29B53C}">
          <x14:formula1>
            <xm:f>Hoja2!$F$1:$F$3</xm:f>
          </x14:formula1>
          <xm:sqref>B18</xm:sqref>
        </x14:dataValidation>
        <x14:dataValidation type="list" allowBlank="1" showInputMessage="1" showErrorMessage="1" xr:uid="{814A507A-5710-4929-BC03-18ECACF001DA}">
          <x14:formula1>
            <xm:f>Hoja2!$L$9:$L$13</xm:f>
          </x14:formula1>
          <xm:sqref>B32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0EF9E-F3AB-4730-8091-3D5558F9A6C1}">
  <sheetPr>
    <tabColor theme="3" tint="-0.499984740745262"/>
  </sheetPr>
  <dimension ref="A1"/>
  <sheetViews>
    <sheetView workbookViewId="0">
      <selection activeCell="I29" sqref="I29"/>
    </sheetView>
  </sheetViews>
  <sheetFormatPr baseColWidth="10"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CD96D-CC02-4832-9B6C-FE177A887757}">
  <sheetPr codeName="Hoja4">
    <tabColor theme="3" tint="-0.499984740745262"/>
  </sheetPr>
  <dimension ref="A1:C17"/>
  <sheetViews>
    <sheetView workbookViewId="0">
      <selection activeCell="C28" sqref="C28:C29"/>
    </sheetView>
  </sheetViews>
  <sheetFormatPr baseColWidth="10" defaultColWidth="0" defaultRowHeight="15" x14ac:dyDescent="0.25"/>
  <cols>
    <col min="1" max="1" width="37" customWidth="1"/>
    <col min="2" max="2" width="11.42578125" customWidth="1"/>
    <col min="3" max="3" width="94.42578125" customWidth="1"/>
    <col min="4" max="16384" width="11.42578125" hidden="1"/>
  </cols>
  <sheetData>
    <row r="1" spans="1:3" ht="18.75" x14ac:dyDescent="0.25">
      <c r="A1" s="47" t="s">
        <v>85</v>
      </c>
      <c r="B1" s="47"/>
      <c r="C1" s="47"/>
    </row>
    <row r="2" spans="1:3" x14ac:dyDescent="0.25">
      <c r="A2" s="20" t="s">
        <v>29</v>
      </c>
      <c r="B2" s="48" t="str">
        <f>'AUTOS NOTA 324'!B2:C2</f>
        <v>APJ32336- 120284056</v>
      </c>
      <c r="C2" s="49"/>
    </row>
    <row r="3" spans="1:3" x14ac:dyDescent="0.25">
      <c r="A3" s="5" t="s">
        <v>1</v>
      </c>
      <c r="B3" s="43" t="str">
        <f>'AUTOS  NOTA 322'!B2:C2</f>
        <v>500064089002-2023-00534-00</v>
      </c>
      <c r="C3" s="43"/>
    </row>
    <row r="4" spans="1:3" x14ac:dyDescent="0.25">
      <c r="A4" s="5" t="s">
        <v>2</v>
      </c>
      <c r="B4" s="43" t="str">
        <f>'AUTOS  NOTA 322'!B3:C3</f>
        <v>SEGUNDO (2°) PROMISCUO MUNICIPAL DE ACACIAS - META</v>
      </c>
      <c r="C4" s="43"/>
    </row>
    <row r="5" spans="1:3" x14ac:dyDescent="0.25">
      <c r="A5" s="5" t="s">
        <v>3</v>
      </c>
      <c r="B5" s="43" t="str">
        <f>'AUTOS  NOTA 322'!B4:C4</f>
        <v>JAVIER HERNAN RODRIGUEZ PINTO Y ALLIANZ SEGUROS S.A.</v>
      </c>
      <c r="C5" s="43"/>
    </row>
    <row r="6" spans="1:3" ht="15" customHeight="1" x14ac:dyDescent="0.25">
      <c r="A6" s="5" t="s">
        <v>4</v>
      </c>
      <c r="B6" s="43" t="str">
        <f>'AUTOS  NOTA 322'!B5:C5</f>
        <v xml:space="preserve">JOHANA SIRLEY TRUJILLO RIVERA (VÍCTIMA); ALVARO SOTO SUAREZ (CONYUGE) </v>
      </c>
      <c r="C6" s="43"/>
    </row>
    <row r="7" spans="1:3" ht="15" customHeight="1" x14ac:dyDescent="0.25">
      <c r="A7" s="5" t="s">
        <v>5</v>
      </c>
      <c r="B7" s="43" t="str">
        <f>'AUTOS  NOTA 322'!B6:C6</f>
        <v>DEMANDA DIRECTA</v>
      </c>
      <c r="C7" s="43"/>
    </row>
    <row r="8" spans="1:3" ht="15" customHeight="1" x14ac:dyDescent="0.25">
      <c r="A8" s="30" t="s">
        <v>119</v>
      </c>
      <c r="B8" s="43" t="str">
        <f>'AUTOS  NOTA 322'!B7:C8</f>
        <v>JOHANA SIRLEY TRUJILLO RIVERA</v>
      </c>
      <c r="C8" s="43"/>
    </row>
    <row r="9" spans="1:3" ht="19.149999999999999" customHeight="1" x14ac:dyDescent="0.25">
      <c r="A9" s="5" t="s">
        <v>120</v>
      </c>
      <c r="B9" s="43"/>
      <c r="C9" s="43"/>
    </row>
    <row r="10" spans="1:3" x14ac:dyDescent="0.25">
      <c r="A10" s="7" t="s">
        <v>82</v>
      </c>
      <c r="B10" s="89">
        <f>'AUTOS NOTA 324'!B20:C20</f>
        <v>0</v>
      </c>
      <c r="C10" s="89"/>
    </row>
    <row r="11" spans="1:3" x14ac:dyDescent="0.25">
      <c r="A11" s="7" t="s">
        <v>139</v>
      </c>
      <c r="B11" s="90">
        <f>'AUTOS NOTA 324'!B39:C39</f>
        <v>0</v>
      </c>
      <c r="C11" s="43"/>
    </row>
    <row r="12" spans="1:3" ht="30" x14ac:dyDescent="0.25">
      <c r="A12" s="7" t="s">
        <v>86</v>
      </c>
      <c r="B12" s="87"/>
      <c r="C12" s="88"/>
    </row>
    <row r="13" spans="1:3" ht="45" x14ac:dyDescent="0.25">
      <c r="A13" s="5" t="s">
        <v>87</v>
      </c>
      <c r="B13" s="43"/>
      <c r="C13" s="43"/>
    </row>
    <row r="14" spans="1:3" ht="45" x14ac:dyDescent="0.25">
      <c r="A14" s="5" t="s">
        <v>88</v>
      </c>
      <c r="B14" s="43"/>
      <c r="C14" s="43"/>
    </row>
    <row r="15" spans="1:3" x14ac:dyDescent="0.25">
      <c r="A15" s="5" t="s">
        <v>89</v>
      </c>
      <c r="B15" s="6"/>
      <c r="C15" s="6"/>
    </row>
    <row r="16" spans="1:3" x14ac:dyDescent="0.25">
      <c r="A16" s="7" t="s">
        <v>90</v>
      </c>
      <c r="B16" s="43"/>
      <c r="C16" s="43"/>
    </row>
    <row r="17" spans="1:3" x14ac:dyDescent="0.25">
      <c r="A17" s="6" t="s">
        <v>91</v>
      </c>
      <c r="B17" s="88"/>
      <c r="C17" s="88"/>
    </row>
  </sheetData>
  <mergeCells count="16">
    <mergeCell ref="B16:C16"/>
    <mergeCell ref="B12:C12"/>
    <mergeCell ref="B17:C17"/>
    <mergeCell ref="B14:C14"/>
    <mergeCell ref="A1:C1"/>
    <mergeCell ref="B7:C7"/>
    <mergeCell ref="B10:C10"/>
    <mergeCell ref="B11:C11"/>
    <mergeCell ref="B13:C13"/>
    <mergeCell ref="B8:C8"/>
    <mergeCell ref="B2:C2"/>
    <mergeCell ref="B3:C3"/>
    <mergeCell ref="B4:C4"/>
    <mergeCell ref="B5:C5"/>
    <mergeCell ref="B6:C6"/>
    <mergeCell ref="B9:C9"/>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D504EE89-BC6D-46DA-B89F-71371E7786AD}">
          <x14:formula1>
            <xm:f>Hoja2!$B$1:$B$2</xm:f>
          </x14:formula1>
          <xm:sqref>B13:C13 B15 B16:C16</xm:sqref>
        </x14:dataValidation>
        <x14:dataValidation type="list" allowBlank="1" showInputMessage="1" showErrorMessage="1" xr:uid="{1D676583-DF8A-4A59-947B-D5D4A912595B}">
          <x14:formula1>
            <xm:f>Hoja2!$N$1:$N$3</xm:f>
          </x14:formula1>
          <xm:sqref>B9:C9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F2CF9-1FC7-4334-B310-E34228CFBC7F}">
  <sheetPr codeName="Hoja5"/>
  <dimension ref="A1:O13"/>
  <sheetViews>
    <sheetView topLeftCell="G1" workbookViewId="0">
      <selection activeCell="L26" sqref="L26"/>
    </sheetView>
  </sheetViews>
  <sheetFormatPr baseColWidth="10" defaultColWidth="11.42578125" defaultRowHeight="15" x14ac:dyDescent="0.25"/>
  <cols>
    <col min="4" max="4" width="20.28515625" bestFit="1" customWidth="1"/>
    <col min="5" max="5" width="42.7109375" bestFit="1" customWidth="1"/>
    <col min="12" max="12" width="30.7109375" customWidth="1"/>
    <col min="13" max="13" width="16" customWidth="1"/>
  </cols>
  <sheetData>
    <row r="1" spans="1:15" x14ac:dyDescent="0.25">
      <c r="A1" s="9" t="s">
        <v>32</v>
      </c>
      <c r="B1" t="s">
        <v>35</v>
      </c>
      <c r="C1" s="9" t="s">
        <v>37</v>
      </c>
      <c r="D1" s="9" t="s">
        <v>92</v>
      </c>
      <c r="E1" s="3" t="s">
        <v>43</v>
      </c>
      <c r="F1" s="2" t="s">
        <v>75</v>
      </c>
      <c r="G1" s="4">
        <v>0</v>
      </c>
      <c r="H1" t="s">
        <v>13</v>
      </c>
      <c r="I1" t="s">
        <v>93</v>
      </c>
      <c r="K1" t="s">
        <v>121</v>
      </c>
      <c r="L1" s="29" t="s">
        <v>153</v>
      </c>
      <c r="M1" t="s">
        <v>94</v>
      </c>
      <c r="N1" t="s">
        <v>75</v>
      </c>
      <c r="O1" t="s">
        <v>143</v>
      </c>
    </row>
    <row r="2" spans="1:15" x14ac:dyDescent="0.25">
      <c r="A2" t="s">
        <v>94</v>
      </c>
      <c r="B2" t="s">
        <v>45</v>
      </c>
      <c r="C2" t="s">
        <v>95</v>
      </c>
      <c r="D2" s="2" t="s">
        <v>96</v>
      </c>
      <c r="E2" s="1" t="s">
        <v>97</v>
      </c>
      <c r="F2" s="2" t="s">
        <v>79</v>
      </c>
      <c r="G2" s="4">
        <v>0.7</v>
      </c>
      <c r="H2" t="s">
        <v>14</v>
      </c>
      <c r="I2" t="s">
        <v>98</v>
      </c>
      <c r="K2" t="s">
        <v>122</v>
      </c>
      <c r="L2" s="29" t="s">
        <v>123</v>
      </c>
      <c r="M2" t="s">
        <v>99</v>
      </c>
      <c r="N2" t="s">
        <v>77</v>
      </c>
      <c r="O2" t="s">
        <v>45</v>
      </c>
    </row>
    <row r="3" spans="1:15" x14ac:dyDescent="0.25">
      <c r="A3" t="s">
        <v>99</v>
      </c>
      <c r="C3" t="s">
        <v>100</v>
      </c>
      <c r="D3" s="2" t="s">
        <v>101</v>
      </c>
      <c r="E3" s="1" t="s">
        <v>102</v>
      </c>
      <c r="F3" s="2" t="s">
        <v>77</v>
      </c>
      <c r="G3" s="4">
        <v>0.3</v>
      </c>
      <c r="H3" t="s">
        <v>103</v>
      </c>
      <c r="I3" t="s">
        <v>104</v>
      </c>
      <c r="L3" s="29" t="s">
        <v>124</v>
      </c>
      <c r="M3" t="s">
        <v>105</v>
      </c>
      <c r="N3" t="s">
        <v>79</v>
      </c>
    </row>
    <row r="4" spans="1:15" x14ac:dyDescent="0.25">
      <c r="A4" t="s">
        <v>105</v>
      </c>
      <c r="C4" t="s">
        <v>38</v>
      </c>
      <c r="E4" s="1" t="s">
        <v>106</v>
      </c>
      <c r="H4" t="s">
        <v>107</v>
      </c>
      <c r="I4" t="s">
        <v>18</v>
      </c>
      <c r="L4" t="s">
        <v>125</v>
      </c>
    </row>
    <row r="5" spans="1:15" x14ac:dyDescent="0.25">
      <c r="A5" t="s">
        <v>108</v>
      </c>
      <c r="E5" s="1" t="s">
        <v>109</v>
      </c>
      <c r="H5" t="s">
        <v>110</v>
      </c>
      <c r="I5" t="s">
        <v>111</v>
      </c>
      <c r="L5" s="29" t="s">
        <v>126</v>
      </c>
    </row>
    <row r="6" spans="1:15" x14ac:dyDescent="0.25">
      <c r="E6" s="1" t="s">
        <v>112</v>
      </c>
      <c r="I6" t="s">
        <v>113</v>
      </c>
      <c r="L6" s="29" t="s">
        <v>154</v>
      </c>
    </row>
    <row r="7" spans="1:15" x14ac:dyDescent="0.25">
      <c r="E7" s="1" t="s">
        <v>114</v>
      </c>
      <c r="I7" t="s">
        <v>146</v>
      </c>
      <c r="L7" s="29" t="s">
        <v>127</v>
      </c>
    </row>
    <row r="8" spans="1:15" x14ac:dyDescent="0.25">
      <c r="E8" s="1" t="s">
        <v>115</v>
      </c>
      <c r="L8" s="29" t="s">
        <v>148</v>
      </c>
    </row>
    <row r="9" spans="1:15" x14ac:dyDescent="0.25">
      <c r="L9" s="29" t="s">
        <v>128</v>
      </c>
    </row>
    <row r="10" spans="1:15" x14ac:dyDescent="0.25">
      <c r="L10" s="29" t="s">
        <v>129</v>
      </c>
    </row>
    <row r="11" spans="1:15" x14ac:dyDescent="0.25">
      <c r="L11" s="29" t="s">
        <v>130</v>
      </c>
    </row>
    <row r="12" spans="1:15" x14ac:dyDescent="0.25">
      <c r="L12" s="29" t="s">
        <v>131</v>
      </c>
    </row>
    <row r="13" spans="1:15" x14ac:dyDescent="0.25">
      <c r="L13" s="29" t="s">
        <v>151</v>
      </c>
    </row>
  </sheetData>
  <pageMargins left="0.7" right="0.7" top="0.75" bottom="0.75" header="0.3" footer="0.3"/>
  <headerFooter>
    <oddHeader>&amp;C&amp;"Calibri"&amp;10&amp;K000000 Internal&amp;1#_x000D_</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AUTOS  NOTA 322</vt:lpstr>
      <vt:lpstr>AUTOS NOTA 321</vt:lpstr>
      <vt:lpstr>AUTOS NOTA 324</vt:lpstr>
      <vt:lpstr>TASACION </vt:lpstr>
      <vt:lpstr>AUTOS NOTA 325</vt:lpstr>
      <vt:lpstr>Hoja2</vt:lpstr>
    </vt:vector>
  </TitlesOfParts>
  <Manager/>
  <Company>Allianz Technology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Paola Garcia Quintero</dc:creator>
  <cp:keywords/>
  <dc:description/>
  <cp:lastModifiedBy>CUPASACHOA HERRERA, YULI NATALIA (ALLIANZ COLOMBIA)</cp:lastModifiedBy>
  <cp:revision/>
  <dcterms:created xsi:type="dcterms:W3CDTF">2020-12-07T14:41:17Z</dcterms:created>
  <dcterms:modified xsi:type="dcterms:W3CDTF">2024-04-17T14:28:47Z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2023-02-15T12:41:27Z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ecc5e9df-e1db-4698-8463-abf3c56b12d7</vt:lpwstr>
  </property>
  <property fmtid="{D5CDD505-2E9C-101B-9397-08002B2CF9AE}" pid="28" name="MSIP_Label_863bc15e-e7bf-41c1-bdb3-03882d8a2e2c_ContentBits">
    <vt:lpwstr>1</vt:lpwstr>
  </property>
</Properties>
</file>