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rgareth Llanos\Desktop\GHA\ASUNTOS ADMINISTRATIVOS\"/>
    </mc:Choice>
  </mc:AlternateContent>
  <xr:revisionPtr revIDLastSave="0" documentId="13_ncr:1_{A700C179-0908-4822-B962-D79FE7247EA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ENERALES NOTA 322" sheetId="5" r:id="rId1"/>
    <sheet name="NOTAS" sheetId="15" state="hidden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7" l="1"/>
  <c r="B4" i="17"/>
  <c r="B8" i="17"/>
  <c r="B7" i="17"/>
  <c r="B6" i="17"/>
  <c r="B2" i="17"/>
  <c r="B5" i="10"/>
  <c r="B5" i="14" s="1"/>
  <c r="B4" i="10"/>
  <c r="B3" i="10"/>
  <c r="B4" i="14"/>
  <c r="B8" i="14"/>
  <c r="B7" i="14"/>
  <c r="B3" i="14"/>
  <c r="B2" i="14"/>
  <c r="B3" i="12"/>
  <c r="B5" i="17" l="1"/>
  <c r="B12" i="17"/>
  <c r="B11" i="17" s="1"/>
  <c r="B15" i="17" s="1"/>
  <c r="B5" i="12"/>
  <c r="B12" i="14"/>
  <c r="B2" i="12"/>
  <c r="B7" i="12"/>
  <c r="B6" i="12"/>
  <c r="B4" i="12"/>
  <c r="B11" i="14" l="1"/>
  <c r="B7" i="10"/>
  <c r="B6" i="10"/>
</calcChain>
</file>

<file path=xl/sharedStrings.xml><?xml version="1.0" encoding="utf-8"?>
<sst xmlns="http://schemas.openxmlformats.org/spreadsheetml/2006/main" count="182" uniqueCount="131">
  <si>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</si>
  <si>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</si>
  <si>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</si>
  <si>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</si>
  <si>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</si>
  <si>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</si>
  <si>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</si>
  <si>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</si>
  <si>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</si>
  <si>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</si>
  <si>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</si>
  <si>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</si>
  <si>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</si>
  <si>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</si>
  <si>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</si>
  <si>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</si>
  <si>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</si>
  <si>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</si>
  <si>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</si>
  <si>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</si>
  <si>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</si>
  <si>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</si>
  <si>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</si>
  <si>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</si>
  <si>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</si>
  <si>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</si>
  <si>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</si>
  <si>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</si>
  <si>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</si>
  <si>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</si>
  <si>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</si>
  <si>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</si>
  <si>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</si>
  <si>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</si>
  <si>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</si>
  <si>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</si>
  <si>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</si>
  <si>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</si>
  <si>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</si>
  <si>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</si>
  <si>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</si>
  <si>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</si>
  <si>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</si>
  <si>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</si>
  <si>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</si>
  <si>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</si>
  <si>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</si>
  <si>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</si>
  <si>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</si>
  <si>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</si>
  <si>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</si>
  <si>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</si>
  <si>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</si>
  <si>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</si>
  <si>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</si>
  <si>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</si>
  <si>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</si>
  <si>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</si>
  <si>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</si>
  <si>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</si>
  <si>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</si>
  <si>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</si>
  <si>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</si>
  <si>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</si>
  <si>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</si>
  <si>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</si>
  <si>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</si>
  <si>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</si>
  <si>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</si>
  <si>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</si>
  <si>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</si>
  <si>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</si>
  <si>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</si>
  <si>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</si>
  <si>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</si>
  <si>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</si>
  <si>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</si>
  <si>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</si>
  <si>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</si>
  <si>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</si>
  <si>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</si>
  <si>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</si>
  <si>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</si>
  <si>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</si>
  <si>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</si>
  <si>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</si>
  <si>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</si>
  <si>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</si>
  <si>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</si>
  <si>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</si>
  <si>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</si>
  <si>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</si>
  <si>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</si>
  <si>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</si>
  <si>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</si>
  <si>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</si>
  <si>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</si>
  <si>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</si>
  <si>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</si>
  <si>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</si>
  <si>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</si>
  <si>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</si>
  <si>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</si>
  <si>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</si>
  <si>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</si>
  <si>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</si>
  <si>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</si>
  <si>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</si>
  <si>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</si>
  <si>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</si>
  <si>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</si>
  <si>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</si>
  <si>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</si>
  <si>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</si>
  <si>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</si>
  <si>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</si>
  <si>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VALOR ASEGURADO</t>
  </si>
  <si>
    <t>DEDUCIBLE</t>
  </si>
  <si>
    <t xml:space="preserve">VALOR TOMAR </t>
  </si>
  <si>
    <t xml:space="preserve">PRF-80053-2020-35996 </t>
  </si>
  <si>
    <t xml:space="preserve">GERENCIA DEPARTAMENTAL COLEGIADA ANTIOQUIA </t>
  </si>
  <si>
    <t xml:space="preserve">Ejército Nacional — Cuarta Brigada - Batallón de Apoyo y 
Servicios para el Combate No. 4 Cacique Yariguies </t>
  </si>
  <si>
    <t xml:space="preserve">800.130.708-5 </t>
  </si>
  <si>
    <t xml:space="preserve"> 000706538857</t>
  </si>
  <si>
    <t>Menoscabo De Fondos Y Bienes Nacionales Causados Por Sus Servidores
Publicos Por Actos U Omisiones Que Se Tipifiquen Como Delitos Contra La
Adminitracion Publica O Fallos Con Responsabilidad Fiscal</t>
  </si>
  <si>
    <t>23 de abril de 2024</t>
  </si>
  <si>
    <t>22 de abril de 2024</t>
  </si>
  <si>
    <t>23 de mayo de 2024</t>
  </si>
  <si>
    <t>MAYO DE 2017 (No se precisa la fecha exacta en el auto de apertura)</t>
  </si>
  <si>
    <t xml:space="preserve">La Presidencia de la Contraloría Departamental Colegiada de Antioquia, adelantó Actuación Especial de Fiscalización para la vigencia 2015 a 2017 a la Cuarta Brigada del Ejército Nacional, dentro de la cual  halló que el ejercitó suscribió el contrato No. 141 de mayo de 2017 para adquirir víveres de productos de cafetería y restaurante y realizó orden de pago No. 32336617 y 356968617, evidenciando, que no existen soportes sobre el uso y destino final de los mismos, por lo cual considera configurado un detrimento patrimonial estimado en $11.993.815. </t>
  </si>
  <si>
    <t>ALLIANZ SEGUROS S.A. (25%)
QBE SEGUROS SA (20%)
MAPFRE SEGUROS GENERAL DE COLOMBIA (13%)
LA PREVISORA S.A CIA DE SEGUROS (13%)
SBS SEGUROS (Antes AIG Seguros) (13%)
AXA COLPATRIA SEGUROS S.A. (11%)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</si>
</sst>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C19"/>
  <sheetViews>
    <sheetView tabSelected="1" zoomScale="130" zoomScaleNormal="130" workbookViewId="0">
      <selection activeCell="A8" sqref="A8"/>
    </sheetView>
  </sheetViews>
  <sheetFormatPr baseColWidth="10" defaultColWidth="0" defaultRowHeight="15" x14ac:dyDescent="0.25"/>
  <cols>
    <col min="1" max="1" width="46.140625" style="6" bestFit="1" customWidth="1"/>
    <col min="2" max="2" width="63.85546875" style="6" customWidth="1"/>
    <col min="3" max="3" width="19.140625" style="6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9" t="s">
        <v>0</v>
      </c>
      <c r="B1" s="49"/>
      <c r="C1" s="49"/>
    </row>
    <row r="2" spans="1:3" x14ac:dyDescent="0.25">
      <c r="A2" s="5" t="s">
        <v>1</v>
      </c>
      <c r="B2" s="43" t="s">
        <v>119</v>
      </c>
      <c r="C2" s="43"/>
    </row>
    <row r="3" spans="1:3" ht="19.5" customHeight="1" x14ac:dyDescent="0.25">
      <c r="A3" s="5" t="s">
        <v>2</v>
      </c>
      <c r="B3" s="37" t="s">
        <v>120</v>
      </c>
      <c r="C3" s="38"/>
    </row>
    <row r="4" spans="1:3" x14ac:dyDescent="0.25">
      <c r="A4" s="5" t="s">
        <v>3</v>
      </c>
      <c r="B4" s="47" t="s">
        <v>18</v>
      </c>
      <c r="C4" s="48"/>
    </row>
    <row r="5" spans="1:3" x14ac:dyDescent="0.25">
      <c r="A5" s="5" t="s">
        <v>4</v>
      </c>
      <c r="B5" s="43" t="s">
        <v>19</v>
      </c>
      <c r="C5" s="43"/>
    </row>
    <row r="6" spans="1:3" ht="30" customHeight="1" x14ac:dyDescent="0.25">
      <c r="A6" s="5" t="s">
        <v>5</v>
      </c>
      <c r="B6" s="50" t="s">
        <v>121</v>
      </c>
      <c r="C6" s="51"/>
    </row>
    <row r="7" spans="1:3" x14ac:dyDescent="0.25">
      <c r="A7" s="5" t="s">
        <v>6</v>
      </c>
      <c r="B7" s="52">
        <v>11993815</v>
      </c>
      <c r="C7" s="43"/>
    </row>
    <row r="8" spans="1:3" ht="103.5" customHeight="1" x14ac:dyDescent="0.25">
      <c r="A8" s="35" t="s">
        <v>7</v>
      </c>
      <c r="B8" s="45" t="s">
        <v>130</v>
      </c>
      <c r="C8" s="43"/>
    </row>
    <row r="9" spans="1:3" x14ac:dyDescent="0.25">
      <c r="A9" s="5" t="s">
        <v>8</v>
      </c>
      <c r="B9" s="39" t="s">
        <v>128</v>
      </c>
      <c r="C9" s="40"/>
    </row>
    <row r="10" spans="1:3" x14ac:dyDescent="0.25">
      <c r="A10" s="44" t="s">
        <v>9</v>
      </c>
      <c r="B10" s="45" t="s">
        <v>129</v>
      </c>
      <c r="C10" s="43"/>
    </row>
    <row r="11" spans="1:3" ht="30" customHeight="1" x14ac:dyDescent="0.25">
      <c r="A11" s="44"/>
      <c r="B11" s="43"/>
      <c r="C11" s="43"/>
    </row>
    <row r="12" spans="1:3" ht="59.25" customHeight="1" x14ac:dyDescent="0.25">
      <c r="A12" s="44"/>
      <c r="B12" s="43"/>
      <c r="C12" s="43"/>
    </row>
    <row r="13" spans="1:3" ht="33" customHeight="1" x14ac:dyDescent="0.25">
      <c r="A13" s="5" t="s">
        <v>10</v>
      </c>
      <c r="B13" s="45" t="s">
        <v>121</v>
      </c>
      <c r="C13" s="43"/>
    </row>
    <row r="14" spans="1:3" ht="17.25" customHeight="1" x14ac:dyDescent="0.25">
      <c r="A14" s="5" t="s">
        <v>11</v>
      </c>
      <c r="B14" s="46" t="s">
        <v>122</v>
      </c>
      <c r="C14" s="46"/>
    </row>
    <row r="15" spans="1:3" ht="15.75" customHeight="1" x14ac:dyDescent="0.25">
      <c r="A15" s="5" t="s">
        <v>12</v>
      </c>
      <c r="B15" s="46" t="s">
        <v>123</v>
      </c>
      <c r="C15" s="46"/>
    </row>
    <row r="16" spans="1:3" ht="48" customHeight="1" x14ac:dyDescent="0.25">
      <c r="A16" s="5" t="s">
        <v>13</v>
      </c>
      <c r="B16" s="39" t="s">
        <v>124</v>
      </c>
      <c r="C16" s="40"/>
    </row>
    <row r="17" spans="1:3" ht="18.75" customHeight="1" x14ac:dyDescent="0.25">
      <c r="A17" s="5" t="s">
        <v>14</v>
      </c>
      <c r="B17" s="41" t="s">
        <v>125</v>
      </c>
      <c r="C17" s="42"/>
    </row>
    <row r="18" spans="1:3" x14ac:dyDescent="0.25">
      <c r="A18" s="5" t="s">
        <v>15</v>
      </c>
      <c r="B18" s="41" t="s">
        <v>126</v>
      </c>
      <c r="C18" s="42"/>
    </row>
    <row r="19" spans="1:3" x14ac:dyDescent="0.25">
      <c r="A19" s="5" t="s">
        <v>16</v>
      </c>
      <c r="B19" s="43" t="s">
        <v>127</v>
      </c>
      <c r="C19" s="43"/>
    </row>
  </sheetData>
  <mergeCells count="17">
    <mergeCell ref="B8:C8"/>
    <mergeCell ref="B4:C4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NOTAS!$A$4:$A$5</xm:f>
          </x14:formula1>
          <xm:sqref>B5:C5</xm:sqref>
        </x14:dataValidation>
        <x14:dataValidation type="list" allowBlank="1" showInputMessage="1" showErrorMessage="1" xr:uid="{00000000-0002-0000-0000-000001000000}">
          <x14:formula1>
            <xm:f>NOTAS!$A$1:$A$2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</sheetPr>
  <dimension ref="A1:A5"/>
  <sheetViews>
    <sheetView workbookViewId="0">
      <selection sqref="A1:A5"/>
    </sheetView>
  </sheetViews>
  <sheetFormatPr baseColWidth="10" defaultRowHeight="15" x14ac:dyDescent="0.25"/>
  <sheetData>
    <row r="1" spans="1:1" x14ac:dyDescent="0.25">
      <c r="A1" s="6" t="s">
        <v>17</v>
      </c>
    </row>
    <row r="2" spans="1:1" x14ac:dyDescent="0.25">
      <c r="A2" s="6" t="s">
        <v>18</v>
      </c>
    </row>
    <row r="3" spans="1:1" x14ac:dyDescent="0.25">
      <c r="A3" s="6"/>
    </row>
    <row r="4" spans="1:1" x14ac:dyDescent="0.25">
      <c r="A4" s="6" t="s">
        <v>19</v>
      </c>
    </row>
    <row r="5" spans="1:1" x14ac:dyDescent="0.25">
      <c r="A5" s="6" t="s">
        <v>20</v>
      </c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C49"/>
  <sheetViews>
    <sheetView topLeftCell="A27" zoomScale="90" zoomScaleNormal="90" workbookViewId="0">
      <selection activeCell="B13" sqref="B13:C13"/>
    </sheetView>
  </sheetViews>
  <sheetFormatPr baseColWidth="10" defaultColWidth="0" defaultRowHeight="15" x14ac:dyDescent="0.25"/>
  <cols>
    <col min="1" max="1" width="44.42578125" customWidth="1"/>
    <col min="2" max="2" width="36.28515625" customWidth="1"/>
    <col min="3" max="3" width="64.42578125" customWidth="1"/>
    <col min="4" max="16384" width="11.42578125" hidden="1"/>
  </cols>
  <sheetData>
    <row r="1" spans="1:3" ht="18.75" x14ac:dyDescent="0.25">
      <c r="A1" s="61" t="s">
        <v>21</v>
      </c>
      <c r="B1" s="61"/>
      <c r="C1" s="61"/>
    </row>
    <row r="2" spans="1:3" x14ac:dyDescent="0.25">
      <c r="A2" s="15" t="s">
        <v>22</v>
      </c>
      <c r="B2" s="55"/>
      <c r="C2" s="56"/>
    </row>
    <row r="3" spans="1:3" s="25" customFormat="1" x14ac:dyDescent="0.25">
      <c r="A3" s="5" t="s">
        <v>1</v>
      </c>
      <c r="B3" s="43" t="str">
        <f>'GENERALES NOTA 322'!B2:C2</f>
        <v xml:space="preserve">PRF-80053-2020-35996 </v>
      </c>
      <c r="C3" s="43"/>
    </row>
    <row r="4" spans="1:3" s="2" customFormat="1" ht="14.45" customHeight="1" x14ac:dyDescent="0.25">
      <c r="A4" s="5" t="s">
        <v>2</v>
      </c>
      <c r="B4" s="43" t="str">
        <f>'GENERALES NOTA 322'!B3:C3</f>
        <v xml:space="preserve">GERENCIA DEPARTAMENTAL COLEGIADA ANTIOQUIA </v>
      </c>
      <c r="C4" s="43"/>
    </row>
    <row r="5" spans="1:3" s="2" customFormat="1" x14ac:dyDescent="0.25">
      <c r="A5" s="5" t="s">
        <v>5</v>
      </c>
      <c r="B5" s="43" t="str">
        <f>'GENERALES NOTA 322'!B6:C6</f>
        <v xml:space="preserve">Ejército Nacional — Cuarta Brigada - Batallón de Apoyo y 
Servicios para el Combate No. 4 Cacique Yariguies </v>
      </c>
      <c r="C5" s="43"/>
    </row>
    <row r="6" spans="1:3" s="2" customFormat="1" x14ac:dyDescent="0.25">
      <c r="A6" s="5" t="s">
        <v>6</v>
      </c>
      <c r="B6" s="62">
        <f>'GENERALES NOTA 322'!B7:C7</f>
        <v>11993815</v>
      </c>
      <c r="C6" s="62"/>
    </row>
    <row r="7" spans="1:3" s="2" customFormat="1" x14ac:dyDescent="0.25">
      <c r="A7" s="5" t="s">
        <v>7</v>
      </c>
      <c r="B7" s="43" t="str">
        <f>'GENERALES NOTA 322'!B8:C8</f>
        <v>ALLIANZ SEGUROS S.A. (25%)
QBE SEGUROS SA (20%)
MAPFRE SEGUROS GENERAL DE COLOMBIA (13%)
LA PREVISORA S.A CIA DE SEGUROS (13%)
SBS SEGUROS (Antes AIG Seguros) (13%)
AXA COLPATRIA SEGUROS S.A. (11%)</v>
      </c>
      <c r="C7" s="43"/>
    </row>
    <row r="8" spans="1:3" x14ac:dyDescent="0.25">
      <c r="A8" s="12" t="s">
        <v>23</v>
      </c>
      <c r="B8" s="43"/>
      <c r="C8" s="43"/>
    </row>
    <row r="9" spans="1:3" x14ac:dyDescent="0.25">
      <c r="A9" s="12" t="s">
        <v>24</v>
      </c>
      <c r="B9" s="43"/>
      <c r="C9" s="43"/>
    </row>
    <row r="10" spans="1:3" x14ac:dyDescent="0.25">
      <c r="A10" s="12" t="s">
        <v>25</v>
      </c>
      <c r="B10" s="59"/>
      <c r="C10" s="60"/>
    </row>
    <row r="11" spans="1:3" x14ac:dyDescent="0.25">
      <c r="A11" s="12" t="s">
        <v>26</v>
      </c>
      <c r="B11" s="47"/>
      <c r="C11" s="48"/>
    </row>
    <row r="12" spans="1:3" x14ac:dyDescent="0.25">
      <c r="A12" s="12" t="s">
        <v>27</v>
      </c>
      <c r="B12" s="43"/>
      <c r="C12" s="43"/>
    </row>
    <row r="13" spans="1:3" x14ac:dyDescent="0.25">
      <c r="A13" s="12" t="s">
        <v>28</v>
      </c>
      <c r="B13" s="43"/>
      <c r="C13" s="43"/>
    </row>
    <row r="14" spans="1:3" x14ac:dyDescent="0.25">
      <c r="A14" s="12" t="s">
        <v>29</v>
      </c>
      <c r="B14" s="43"/>
      <c r="C14" s="43"/>
    </row>
    <row r="15" spans="1:3" x14ac:dyDescent="0.25">
      <c r="A15" s="63" t="s">
        <v>30</v>
      </c>
      <c r="B15" s="43"/>
      <c r="C15" s="43"/>
    </row>
    <row r="16" spans="1:3" x14ac:dyDescent="0.25">
      <c r="A16" s="64"/>
      <c r="B16" s="8" t="s">
        <v>31</v>
      </c>
      <c r="C16" s="9" t="s">
        <v>32</v>
      </c>
    </row>
    <row r="17" spans="1:3" x14ac:dyDescent="0.25">
      <c r="A17" s="64"/>
      <c r="B17" s="10"/>
      <c r="C17" s="10"/>
    </row>
    <row r="18" spans="1:3" x14ac:dyDescent="0.25">
      <c r="A18" s="64"/>
      <c r="B18" s="10"/>
      <c r="C18" s="10"/>
    </row>
    <row r="19" spans="1:3" x14ac:dyDescent="0.25">
      <c r="A19" s="64"/>
      <c r="B19" s="10"/>
      <c r="C19" s="10"/>
    </row>
    <row r="20" spans="1:3" x14ac:dyDescent="0.25">
      <c r="A20" s="12" t="s">
        <v>33</v>
      </c>
      <c r="B20" s="43"/>
      <c r="C20" s="43"/>
    </row>
    <row r="21" spans="1:3" x14ac:dyDescent="0.25">
      <c r="A21" s="12" t="s">
        <v>34</v>
      </c>
      <c r="B21" s="47"/>
      <c r="C21" s="48"/>
    </row>
    <row r="22" spans="1:3" x14ac:dyDescent="0.25">
      <c r="A22" s="11" t="s">
        <v>35</v>
      </c>
      <c r="B22" s="43"/>
      <c r="C22" s="43"/>
    </row>
    <row r="23" spans="1:3" x14ac:dyDescent="0.25">
      <c r="A23" s="58" t="s">
        <v>36</v>
      </c>
      <c r="B23" s="58"/>
      <c r="C23" s="58"/>
    </row>
    <row r="24" spans="1:3" x14ac:dyDescent="0.25">
      <c r="A24" s="41" t="s">
        <v>37</v>
      </c>
      <c r="B24" s="42"/>
      <c r="C24" s="22"/>
    </row>
    <row r="25" spans="1:3" x14ac:dyDescent="0.25">
      <c r="A25" s="41" t="s">
        <v>38</v>
      </c>
      <c r="B25" s="42"/>
      <c r="C25" s="22"/>
    </row>
    <row r="26" spans="1:3" x14ac:dyDescent="0.25">
      <c r="A26" s="41" t="s">
        <v>39</v>
      </c>
      <c r="B26" s="42"/>
      <c r="C26" s="23"/>
    </row>
    <row r="27" spans="1:3" x14ac:dyDescent="0.25">
      <c r="A27" s="16" t="s">
        <v>40</v>
      </c>
      <c r="B27" s="17"/>
      <c r="C27" s="22"/>
    </row>
    <row r="28" spans="1:3" x14ac:dyDescent="0.25">
      <c r="A28" s="41" t="s">
        <v>41</v>
      </c>
      <c r="B28" s="42"/>
      <c r="C28" s="22"/>
    </row>
    <row r="29" spans="1:3" x14ac:dyDescent="0.25">
      <c r="A29" s="41" t="s">
        <v>42</v>
      </c>
      <c r="B29" s="42"/>
      <c r="C29" s="36"/>
    </row>
    <row r="30" spans="1:3" x14ac:dyDescent="0.25">
      <c r="A30" s="41" t="s">
        <v>43</v>
      </c>
      <c r="B30" s="42"/>
      <c r="C30" s="22"/>
    </row>
    <row r="31" spans="1:3" x14ac:dyDescent="0.25">
      <c r="A31" s="55" t="s">
        <v>44</v>
      </c>
      <c r="B31" s="56"/>
      <c r="C31" s="24"/>
    </row>
    <row r="32" spans="1:3" x14ac:dyDescent="0.25">
      <c r="A32" s="57" t="s">
        <v>45</v>
      </c>
      <c r="B32" s="57"/>
      <c r="C32" s="57"/>
    </row>
    <row r="33" spans="1:3" x14ac:dyDescent="0.25">
      <c r="A33" s="53" t="s">
        <v>46</v>
      </c>
      <c r="B33" s="53"/>
      <c r="C33" s="10"/>
    </row>
    <row r="34" spans="1:3" x14ac:dyDescent="0.25">
      <c r="A34" s="53" t="s">
        <v>47</v>
      </c>
      <c r="B34" s="53"/>
      <c r="C34" s="10"/>
    </row>
    <row r="35" spans="1:3" x14ac:dyDescent="0.25">
      <c r="A35" s="53" t="s">
        <v>48</v>
      </c>
      <c r="B35" s="53"/>
      <c r="C35" s="10"/>
    </row>
    <row r="36" spans="1:3" x14ac:dyDescent="0.25">
      <c r="A36" s="53" t="s">
        <v>49</v>
      </c>
      <c r="B36" s="53"/>
      <c r="C36" s="10"/>
    </row>
    <row r="37" spans="1:3" x14ac:dyDescent="0.25">
      <c r="A37" s="53" t="s">
        <v>50</v>
      </c>
      <c r="B37" s="53"/>
      <c r="C37" s="10"/>
    </row>
    <row r="38" spans="1:3" x14ac:dyDescent="0.25">
      <c r="A38" s="53" t="s">
        <v>51</v>
      </c>
      <c r="B38" s="53"/>
      <c r="C38" s="10"/>
    </row>
    <row r="39" spans="1:3" x14ac:dyDescent="0.25">
      <c r="A39" s="53" t="s">
        <v>52</v>
      </c>
      <c r="B39" s="53"/>
      <c r="C39" s="10"/>
    </row>
    <row r="40" spans="1:3" x14ac:dyDescent="0.25">
      <c r="A40" s="53" t="s">
        <v>53</v>
      </c>
      <c r="B40" s="53"/>
      <c r="C40" s="10"/>
    </row>
    <row r="41" spans="1:3" x14ac:dyDescent="0.25">
      <c r="A41" s="53" t="s">
        <v>54</v>
      </c>
      <c r="B41" s="53"/>
      <c r="C41" s="10"/>
    </row>
    <row r="42" spans="1:3" x14ac:dyDescent="0.25">
      <c r="A42" s="53" t="s">
        <v>55</v>
      </c>
      <c r="B42" s="53"/>
      <c r="C42" s="10"/>
    </row>
    <row r="43" spans="1:3" x14ac:dyDescent="0.25">
      <c r="A43" s="53" t="s">
        <v>56</v>
      </c>
      <c r="B43" s="53"/>
      <c r="C43" s="10"/>
    </row>
    <row r="44" spans="1:3" x14ac:dyDescent="0.25">
      <c r="A44" s="53" t="s">
        <v>57</v>
      </c>
      <c r="B44" s="53"/>
      <c r="C44" s="10"/>
    </row>
    <row r="45" spans="1:3" x14ac:dyDescent="0.25">
      <c r="A45" s="53" t="s">
        <v>58</v>
      </c>
      <c r="B45" s="53"/>
      <c r="C45" s="10"/>
    </row>
    <row r="46" spans="1:3" x14ac:dyDescent="0.25">
      <c r="A46" s="53" t="s">
        <v>59</v>
      </c>
      <c r="B46" s="53"/>
      <c r="C46" s="10"/>
    </row>
    <row r="47" spans="1:3" x14ac:dyDescent="0.25">
      <c r="A47" s="53" t="s">
        <v>60</v>
      </c>
      <c r="B47" s="53"/>
      <c r="C47" s="10"/>
    </row>
    <row r="48" spans="1:3" x14ac:dyDescent="0.25">
      <c r="A48" s="53" t="s">
        <v>61</v>
      </c>
      <c r="B48" s="53"/>
      <c r="C48" s="10"/>
    </row>
    <row r="49" spans="1:3" x14ac:dyDescent="0.25">
      <c r="A49" s="54"/>
      <c r="B49" s="54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Hoja2!$D$2:$D$3</xm:f>
          </x14:formula1>
          <xm:sqref>B21:C21</xm:sqref>
        </x14:dataValidation>
        <x14:dataValidation type="list" allowBlank="1" showInputMessage="1" showErrorMessage="1" xr:uid="{00000000-0002-0000-0200-000001000000}">
          <x14:formula1>
            <xm:f>Hoja2!$C$2:$C$4</xm:f>
          </x14:formula1>
          <xm:sqref>B15:C15</xm:sqref>
        </x14:dataValidation>
        <x14:dataValidation type="list" allowBlank="1" showInputMessage="1" showErrorMessage="1" xr:uid="{00000000-0002-0000-0200-000002000000}">
          <x14:formula1>
            <xm:f>Hoja2!$A$2:$A$5</xm:f>
          </x14:formula1>
          <xm:sqref>B11:C11</xm:sqref>
        </x14:dataValidation>
        <x14:dataValidation type="list" allowBlank="1" showInputMessage="1" showErrorMessage="1" xr:uid="{00000000-0002-0000-0200-000003000000}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1:XFC50"/>
  <sheetViews>
    <sheetView topLeftCell="A9" zoomScale="80" zoomScaleNormal="80" workbookViewId="0">
      <selection activeCell="B15" sqref="B15:C15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66" t="s">
        <v>62</v>
      </c>
      <c r="B1" s="66"/>
      <c r="C1" s="66"/>
    </row>
    <row r="2" spans="1:6" x14ac:dyDescent="0.25">
      <c r="A2" s="27" t="s">
        <v>22</v>
      </c>
      <c r="B2" s="67">
        <f>'GENERALES NOTA 321'!B2:C2</f>
        <v>0</v>
      </c>
      <c r="C2" s="68"/>
    </row>
    <row r="3" spans="1:6" x14ac:dyDescent="0.25">
      <c r="A3" s="28" t="s">
        <v>1</v>
      </c>
      <c r="B3" s="69" t="str">
        <f>'GENERALES NOTA 322'!B2:C2</f>
        <v xml:space="preserve">PRF-80053-2020-35996 </v>
      </c>
      <c r="C3" s="70"/>
    </row>
    <row r="4" spans="1:6" s="2" customFormat="1" x14ac:dyDescent="0.25">
      <c r="A4" s="29" t="s">
        <v>2</v>
      </c>
      <c r="B4" s="71" t="str">
        <f>'GENERALES NOTA 322'!B3:C3</f>
        <v xml:space="preserve">GERENCIA DEPARTAMENTAL COLEGIADA ANTIOQUIA </v>
      </c>
      <c r="C4" s="71"/>
    </row>
    <row r="5" spans="1:6" s="2" customFormat="1" x14ac:dyDescent="0.25">
      <c r="A5" s="29" t="s">
        <v>5</v>
      </c>
      <c r="B5" s="67" t="str">
        <f>'GENERALES NOTA 321'!B5:C5</f>
        <v xml:space="preserve">Ejército Nacional — Cuarta Brigada - Batallón de Apoyo y 
Servicios para el Combate No. 4 Cacique Yariguies </v>
      </c>
      <c r="C5" s="68"/>
    </row>
    <row r="6" spans="1:6" s="2" customFormat="1" x14ac:dyDescent="0.25">
      <c r="A6" s="5" t="s">
        <v>116</v>
      </c>
      <c r="B6" s="72"/>
      <c r="C6" s="73"/>
    </row>
    <row r="7" spans="1:6" s="2" customFormat="1" x14ac:dyDescent="0.25">
      <c r="A7" s="5" t="s">
        <v>6</v>
      </c>
      <c r="B7" s="65">
        <f>'GENERALES NOTA 322'!B7:C7</f>
        <v>11993815</v>
      </c>
      <c r="C7" s="65"/>
    </row>
    <row r="8" spans="1:6" s="2" customFormat="1" x14ac:dyDescent="0.25">
      <c r="A8" s="29" t="s">
        <v>7</v>
      </c>
      <c r="B8" s="71" t="str">
        <f>'GENERALES NOTA 322'!B8:C8</f>
        <v>ALLIANZ SEGUROS S.A. (25%)
QBE SEGUROS SA (20%)
MAPFRE SEGUROS GENERAL DE COLOMBIA (13%)
LA PREVISORA S.A CIA DE SEGUROS (13%)
SBS SEGUROS (Antes AIG Seguros) (13%)
AXA COLPATRIA SEGUROS S.A. (11%)</v>
      </c>
      <c r="C8" s="71"/>
    </row>
    <row r="9" spans="1:6" ht="23.25" customHeight="1" x14ac:dyDescent="0.25">
      <c r="A9" s="30" t="s">
        <v>63</v>
      </c>
      <c r="B9" s="69"/>
      <c r="C9" s="70"/>
    </row>
    <row r="10" spans="1:6" ht="60" x14ac:dyDescent="0.25">
      <c r="A10" s="29" t="s">
        <v>65</v>
      </c>
      <c r="B10" s="75"/>
      <c r="C10" s="76"/>
      <c r="E10" t="s">
        <v>66</v>
      </c>
      <c r="F10" s="14">
        <v>0.7</v>
      </c>
    </row>
    <row r="11" spans="1:6" x14ac:dyDescent="0.25">
      <c r="A11" s="34" t="s">
        <v>67</v>
      </c>
      <c r="B11" s="77">
        <f>(B12-B14)*B13</f>
        <v>11993815</v>
      </c>
      <c r="C11" s="78"/>
      <c r="E11" t="s">
        <v>64</v>
      </c>
      <c r="F11" s="14">
        <v>0.3</v>
      </c>
    </row>
    <row r="12" spans="1:6" x14ac:dyDescent="0.25">
      <c r="A12" s="13" t="s">
        <v>118</v>
      </c>
      <c r="B12" s="81">
        <f>MIN(B6,B7)</f>
        <v>11993815</v>
      </c>
      <c r="C12" s="82"/>
      <c r="F12" s="14"/>
    </row>
    <row r="13" spans="1:6" x14ac:dyDescent="0.25">
      <c r="A13" s="30" t="s">
        <v>30</v>
      </c>
      <c r="B13" s="83">
        <v>1</v>
      </c>
      <c r="C13" s="83"/>
      <c r="F13" s="14"/>
    </row>
    <row r="14" spans="1:6" x14ac:dyDescent="0.25">
      <c r="A14" s="30" t="s">
        <v>117</v>
      </c>
      <c r="B14" s="84">
        <v>0</v>
      </c>
      <c r="C14" s="85"/>
      <c r="F14" s="14"/>
    </row>
    <row r="15" spans="1:6" x14ac:dyDescent="0.25">
      <c r="A15" s="33" t="s">
        <v>68</v>
      </c>
      <c r="B15" s="79"/>
      <c r="C15" s="80"/>
    </row>
    <row r="16" spans="1:6" ht="180" customHeight="1" x14ac:dyDescent="0.25">
      <c r="A16" s="29" t="s">
        <v>69</v>
      </c>
      <c r="B16" s="69"/>
      <c r="C16" s="70"/>
    </row>
    <row r="17" spans="1:3" ht="90" x14ac:dyDescent="0.25">
      <c r="A17" s="29" t="s">
        <v>70</v>
      </c>
      <c r="B17" s="74"/>
      <c r="C17" s="74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</sheetPr>
  <dimension ref="A1:XFC50"/>
  <sheetViews>
    <sheetView zoomScale="70" zoomScaleNormal="70" workbookViewId="0">
      <selection activeCell="B3" sqref="B3:C3"/>
    </sheetView>
  </sheetViews>
  <sheetFormatPr baseColWidth="10" defaultColWidth="0" defaultRowHeight="15" x14ac:dyDescent="0.25"/>
  <cols>
    <col min="1" max="1" width="41.85546875" style="31" customWidth="1"/>
    <col min="2" max="2" width="30.5703125" style="31" customWidth="1"/>
    <col min="3" max="3" width="76.140625" style="31" customWidth="1"/>
    <col min="4" max="8" width="11.42578125" hidden="1" customWidth="1"/>
    <col min="9" max="9" width="12" hidden="1" customWidth="1"/>
    <col min="10" max="10" width="11.42578125" hidden="1"/>
    <col min="11" max="11" width="5" hidden="1"/>
    <col min="12" max="16383" width="11.42578125" hidden="1"/>
    <col min="16384" max="16384" width="6.85546875" hidden="1"/>
  </cols>
  <sheetData>
    <row r="1" spans="1:6" ht="18.75" x14ac:dyDescent="0.25">
      <c r="A1" s="66" t="s">
        <v>62</v>
      </c>
      <c r="B1" s="66"/>
      <c r="C1" s="66"/>
    </row>
    <row r="2" spans="1:6" x14ac:dyDescent="0.25">
      <c r="A2" s="27" t="s">
        <v>22</v>
      </c>
      <c r="B2" s="67">
        <f>'GENERALES NOTA 321'!B2:C2</f>
        <v>0</v>
      </c>
      <c r="C2" s="68"/>
    </row>
    <row r="3" spans="1:6" x14ac:dyDescent="0.25">
      <c r="A3" s="28" t="s">
        <v>1</v>
      </c>
      <c r="B3" s="69" t="str">
        <f>'GENERALES NOTA 322'!B2:C2</f>
        <v xml:space="preserve">PRF-80053-2020-35996 </v>
      </c>
      <c r="C3" s="70"/>
    </row>
    <row r="4" spans="1:6" s="2" customFormat="1" x14ac:dyDescent="0.25">
      <c r="A4" s="29" t="s">
        <v>2</v>
      </c>
      <c r="B4" s="71" t="str">
        <f>'GENERALES NOTA 322'!B3:C3</f>
        <v xml:space="preserve">GERENCIA DEPARTAMENTAL COLEGIADA ANTIOQUIA </v>
      </c>
      <c r="C4" s="71"/>
    </row>
    <row r="5" spans="1:6" s="2" customFormat="1" x14ac:dyDescent="0.25">
      <c r="A5" s="29" t="s">
        <v>5</v>
      </c>
      <c r="B5" s="67" t="str">
        <f>'GENERALES NOTA 321'!B5:C5</f>
        <v xml:space="preserve">Ejército Nacional — Cuarta Brigada - Batallón de Apoyo y 
Servicios para el Combate No. 4 Cacique Yariguies </v>
      </c>
      <c r="C5" s="68"/>
    </row>
    <row r="6" spans="1:6" s="2" customFormat="1" x14ac:dyDescent="0.25">
      <c r="A6" s="5" t="s">
        <v>116</v>
      </c>
      <c r="B6" s="72">
        <f>'GENERALES NOTA 321'!B10:C10</f>
        <v>0</v>
      </c>
      <c r="C6" s="73"/>
    </row>
    <row r="7" spans="1:6" s="2" customFormat="1" x14ac:dyDescent="0.25">
      <c r="A7" s="5" t="s">
        <v>6</v>
      </c>
      <c r="B7" s="65">
        <f>'GENERALES NOTA 322'!B7:C7</f>
        <v>11993815</v>
      </c>
      <c r="C7" s="65"/>
    </row>
    <row r="8" spans="1:6" s="2" customFormat="1" x14ac:dyDescent="0.25">
      <c r="A8" s="29" t="s">
        <v>7</v>
      </c>
      <c r="B8" s="71" t="str">
        <f>'GENERALES NOTA 322'!B8:C8</f>
        <v>ALLIANZ SEGUROS S.A. (25%)
QBE SEGUROS SA (20%)
MAPFRE SEGUROS GENERAL DE COLOMBIA (13%)
LA PREVISORA S.A CIA DE SEGUROS (13%)
SBS SEGUROS (Antes AIG Seguros) (13%)
AXA COLPATRIA SEGUROS S.A. (11%)</v>
      </c>
      <c r="C8" s="71"/>
    </row>
    <row r="9" spans="1:6" ht="23.25" customHeight="1" x14ac:dyDescent="0.25">
      <c r="A9" s="30" t="s">
        <v>63</v>
      </c>
      <c r="B9" s="69"/>
      <c r="C9" s="70"/>
    </row>
    <row r="10" spans="1:6" ht="60" x14ac:dyDescent="0.25">
      <c r="A10" s="29" t="s">
        <v>65</v>
      </c>
      <c r="B10" s="75"/>
      <c r="C10" s="76"/>
      <c r="E10" t="s">
        <v>66</v>
      </c>
      <c r="F10" s="14">
        <v>0.7</v>
      </c>
    </row>
    <row r="11" spans="1:6" x14ac:dyDescent="0.25">
      <c r="A11" s="34" t="s">
        <v>67</v>
      </c>
      <c r="B11" s="77">
        <f>(B12-B14)*B13</f>
        <v>0</v>
      </c>
      <c r="C11" s="78"/>
      <c r="E11" t="s">
        <v>64</v>
      </c>
      <c r="F11" s="14">
        <v>0.3</v>
      </c>
    </row>
    <row r="12" spans="1:6" x14ac:dyDescent="0.25">
      <c r="A12" s="13" t="s">
        <v>118</v>
      </c>
      <c r="B12" s="81">
        <f>MIN(B6,B7)</f>
        <v>0</v>
      </c>
      <c r="C12" s="82"/>
      <c r="F12" s="14"/>
    </row>
    <row r="13" spans="1:6" x14ac:dyDescent="0.25">
      <c r="A13" s="30" t="s">
        <v>30</v>
      </c>
      <c r="B13" s="83">
        <v>1</v>
      </c>
      <c r="C13" s="83"/>
      <c r="F13" s="14"/>
    </row>
    <row r="14" spans="1:6" x14ac:dyDescent="0.25">
      <c r="A14" s="30" t="s">
        <v>117</v>
      </c>
      <c r="B14" s="84">
        <v>0</v>
      </c>
      <c r="C14" s="84"/>
      <c r="F14" s="14"/>
    </row>
    <row r="15" spans="1:6" x14ac:dyDescent="0.25">
      <c r="A15" s="33" t="s">
        <v>68</v>
      </c>
      <c r="B15" s="79">
        <f>IFERROR(B11*(VLOOKUP(B9,E10:F15,2,0)),16666)</f>
        <v>16666</v>
      </c>
      <c r="C15" s="80"/>
    </row>
    <row r="16" spans="1:6" ht="180" customHeight="1" x14ac:dyDescent="0.25">
      <c r="A16" s="29" t="s">
        <v>69</v>
      </c>
      <c r="B16" s="69"/>
      <c r="C16" s="70"/>
    </row>
    <row r="17" spans="1:3" ht="90" x14ac:dyDescent="0.25">
      <c r="A17" s="29" t="s">
        <v>70</v>
      </c>
      <c r="B17" s="74"/>
      <c r="C17" s="74"/>
    </row>
    <row r="19" spans="1:3" x14ac:dyDescent="0.25">
      <c r="B19" s="32"/>
      <c r="C19" s="32"/>
    </row>
    <row r="20" spans="1:3" x14ac:dyDescent="0.25">
      <c r="B20" s="32"/>
      <c r="C20" s="32"/>
    </row>
    <row r="21" spans="1:3" x14ac:dyDescent="0.25">
      <c r="B21" s="32"/>
      <c r="C21" s="32"/>
    </row>
    <row r="22" spans="1:3" x14ac:dyDescent="0.25">
      <c r="B22" s="32"/>
      <c r="C22" s="32"/>
    </row>
    <row r="23" spans="1:3" x14ac:dyDescent="0.25">
      <c r="B23" s="32"/>
      <c r="C23" s="32"/>
    </row>
    <row r="24" spans="1:3" x14ac:dyDescent="0.25">
      <c r="B24" s="32"/>
      <c r="C24" s="32"/>
    </row>
    <row r="25" spans="1:3" x14ac:dyDescent="0.25">
      <c r="B25" s="32"/>
      <c r="C25" s="32"/>
    </row>
    <row r="26" spans="1:3" x14ac:dyDescent="0.25">
      <c r="B26" s="32"/>
      <c r="C26" s="32"/>
    </row>
    <row r="27" spans="1:3" x14ac:dyDescent="0.25">
      <c r="B27" s="32"/>
      <c r="C27" s="32"/>
    </row>
    <row r="28" spans="1:3" x14ac:dyDescent="0.25">
      <c r="B28" s="32"/>
      <c r="C28" s="32"/>
    </row>
    <row r="29" spans="1:3" x14ac:dyDescent="0.25">
      <c r="B29" s="32"/>
      <c r="C29" s="32"/>
    </row>
    <row r="30" spans="1:3" x14ac:dyDescent="0.25">
      <c r="B30" s="32"/>
      <c r="C30" s="32"/>
    </row>
    <row r="31" spans="1:3" x14ac:dyDescent="0.25">
      <c r="B31" s="32"/>
      <c r="C31" s="32"/>
    </row>
    <row r="32" spans="1:3" x14ac:dyDescent="0.25">
      <c r="B32" s="32"/>
      <c r="C32" s="32"/>
    </row>
    <row r="33" spans="2:3" x14ac:dyDescent="0.25">
      <c r="B33" s="32"/>
      <c r="C33" s="32"/>
    </row>
    <row r="34" spans="2:3" x14ac:dyDescent="0.25">
      <c r="B34" s="32"/>
      <c r="C34" s="32"/>
    </row>
    <row r="35" spans="2:3" x14ac:dyDescent="0.25">
      <c r="B35" s="32"/>
      <c r="C35" s="32"/>
    </row>
    <row r="36" spans="2:3" x14ac:dyDescent="0.25">
      <c r="B36" s="32"/>
      <c r="C36" s="32"/>
    </row>
    <row r="37" spans="2:3" x14ac:dyDescent="0.25">
      <c r="B37" s="32"/>
      <c r="C37" s="32"/>
    </row>
    <row r="38" spans="2:3" x14ac:dyDescent="0.25">
      <c r="B38" s="32"/>
      <c r="C38" s="32"/>
    </row>
    <row r="39" spans="2:3" x14ac:dyDescent="0.25">
      <c r="B39" s="32"/>
      <c r="C39" s="32"/>
    </row>
    <row r="40" spans="2:3" x14ac:dyDescent="0.25">
      <c r="B40" s="32"/>
      <c r="C40" s="32"/>
    </row>
    <row r="41" spans="2:3" x14ac:dyDescent="0.25">
      <c r="B41" s="32"/>
      <c r="C41" s="32"/>
    </row>
    <row r="42" spans="2:3" x14ac:dyDescent="0.25">
      <c r="B42" s="32"/>
      <c r="C42" s="32"/>
    </row>
    <row r="43" spans="2:3" x14ac:dyDescent="0.25">
      <c r="B43" s="32"/>
      <c r="C43" s="32"/>
    </row>
    <row r="44" spans="2:3" x14ac:dyDescent="0.25">
      <c r="B44" s="32"/>
      <c r="C44" s="32"/>
    </row>
    <row r="45" spans="2:3" x14ac:dyDescent="0.25">
      <c r="B45" s="32"/>
      <c r="C45" s="32"/>
    </row>
    <row r="46" spans="2:3" x14ac:dyDescent="0.25">
      <c r="B46" s="32"/>
      <c r="C46" s="32"/>
    </row>
    <row r="47" spans="2:3" x14ac:dyDescent="0.25">
      <c r="B47" s="32"/>
      <c r="C47" s="32"/>
    </row>
    <row r="48" spans="2:3" x14ac:dyDescent="0.25">
      <c r="B48" s="32"/>
      <c r="C48" s="32"/>
    </row>
    <row r="49" spans="2:3" x14ac:dyDescent="0.25">
      <c r="B49" s="32"/>
      <c r="C49" s="32"/>
    </row>
    <row r="50" spans="2:3" x14ac:dyDescent="0.2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35.5703125" customWidth="1"/>
    <col min="2" max="2" width="31.85546875" customWidth="1"/>
    <col min="3" max="3" width="63.140625" customWidth="1"/>
    <col min="4" max="16383" width="0" hidden="1" customWidth="1"/>
    <col min="16384" max="16384" width="0.85546875" hidden="1" customWidth="1"/>
  </cols>
  <sheetData>
    <row r="1" spans="1:3" ht="18.75" x14ac:dyDescent="0.25">
      <c r="A1" s="61" t="s">
        <v>71</v>
      </c>
      <c r="B1" s="61"/>
      <c r="C1" s="61"/>
    </row>
    <row r="2" spans="1:3" x14ac:dyDescent="0.25">
      <c r="A2" s="12" t="s">
        <v>22</v>
      </c>
      <c r="B2" s="41">
        <f>'GENERALES NOTA 321'!B2:C2</f>
        <v>0</v>
      </c>
      <c r="C2" s="42"/>
    </row>
    <row r="3" spans="1:3" x14ac:dyDescent="0.25">
      <c r="A3" s="26" t="s">
        <v>1</v>
      </c>
      <c r="B3" s="41" t="str">
        <f>'GENERALES NOTA 322'!B2:C2</f>
        <v xml:space="preserve">PRF-80053-2020-35996 </v>
      </c>
      <c r="C3" s="42"/>
    </row>
    <row r="4" spans="1:3" s="2" customFormat="1" x14ac:dyDescent="0.25">
      <c r="A4" s="5" t="s">
        <v>2</v>
      </c>
      <c r="B4" s="43" t="str">
        <f>'GENERALES NOTA 322'!B3:C3</f>
        <v xml:space="preserve">GERENCIA DEPARTAMENTAL COLEGIADA ANTIOQUIA </v>
      </c>
      <c r="C4" s="43"/>
    </row>
    <row r="5" spans="1:3" s="2" customFormat="1" x14ac:dyDescent="0.25">
      <c r="A5" s="5" t="s">
        <v>5</v>
      </c>
      <c r="B5" s="41" t="str">
        <f>'IMPUTACIÓN- GENERALES NOTA 324 '!B5:C5</f>
        <v xml:space="preserve">Ejército Nacional — Cuarta Brigada - Batallón de Apoyo y 
Servicios para el Combate No. 4 Cacique Yariguies </v>
      </c>
      <c r="C5" s="42"/>
    </row>
    <row r="6" spans="1:3" s="2" customFormat="1" x14ac:dyDescent="0.25">
      <c r="A6" s="5" t="s">
        <v>6</v>
      </c>
      <c r="B6" s="43">
        <f>'GENERALES NOTA 322'!B7:C7</f>
        <v>11993815</v>
      </c>
      <c r="C6" s="43"/>
    </row>
    <row r="7" spans="1:3" s="2" customFormat="1" x14ac:dyDescent="0.25">
      <c r="A7" s="5" t="s">
        <v>7</v>
      </c>
      <c r="B7" s="43" t="str">
        <f>'GENERALES NOTA 322'!B8:C8</f>
        <v>ALLIANZ SEGUROS S.A. (25%)
QBE SEGUROS SA (20%)
MAPFRE SEGUROS GENERAL DE COLOMBIA (13%)
LA PREVISORA S.A CIA DE SEGUROS (13%)
SBS SEGUROS (Antes AIG Seguros) (13%)
AXA COLPATRIA SEGUROS S.A. (11%)</v>
      </c>
      <c r="C7" s="43"/>
    </row>
    <row r="8" spans="1:3" x14ac:dyDescent="0.25">
      <c r="A8" s="13" t="s">
        <v>63</v>
      </c>
      <c r="B8" s="47"/>
      <c r="C8" s="48"/>
    </row>
    <row r="9" spans="1:3" x14ac:dyDescent="0.25">
      <c r="A9" s="13" t="s">
        <v>67</v>
      </c>
      <c r="B9" s="86"/>
      <c r="C9" s="86"/>
    </row>
    <row r="10" spans="1:3" x14ac:dyDescent="0.25">
      <c r="A10" s="13" t="s">
        <v>72</v>
      </c>
      <c r="B10" s="86"/>
      <c r="C10" s="86"/>
    </row>
    <row r="11" spans="1:3" ht="45" x14ac:dyDescent="0.25">
      <c r="A11" s="5" t="s">
        <v>73</v>
      </c>
      <c r="B11" s="43"/>
      <c r="C11" s="43"/>
    </row>
    <row r="12" spans="1:3" ht="45" x14ac:dyDescent="0.25">
      <c r="A12" s="5" t="s">
        <v>74</v>
      </c>
      <c r="B12" s="43"/>
      <c r="C12" s="43"/>
    </row>
    <row r="13" spans="1:3" x14ac:dyDescent="0.25">
      <c r="A13" s="5" t="s">
        <v>75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0"/>
  <sheetViews>
    <sheetView workbookViewId="0">
      <selection activeCell="C14" sqref="C14"/>
    </sheetView>
  </sheetViews>
  <sheetFormatPr baseColWidth="10" defaultColWidth="11.42578125" defaultRowHeight="15" customHeight="1" x14ac:dyDescent="0.25"/>
  <cols>
    <col min="2" max="2" width="34" bestFit="1" customWidth="1"/>
    <col min="3" max="3" width="51.71093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87"/>
      <c r="C2" s="87"/>
      <c r="I2" t="s">
        <v>76</v>
      </c>
      <c r="N2" t="s">
        <v>77</v>
      </c>
    </row>
    <row r="3" spans="2:14" ht="15" customHeight="1" thickTop="1" thickBot="1" x14ac:dyDescent="0.3">
      <c r="B3" s="87" t="s">
        <v>78</v>
      </c>
      <c r="C3" s="87"/>
      <c r="I3" t="s">
        <v>64</v>
      </c>
      <c r="N3" t="s">
        <v>64</v>
      </c>
    </row>
    <row r="4" spans="2:14" ht="15" customHeight="1" thickTop="1" thickBot="1" x14ac:dyDescent="0.3">
      <c r="B4" s="18" t="s">
        <v>79</v>
      </c>
      <c r="C4" s="19"/>
      <c r="I4" t="s">
        <v>80</v>
      </c>
      <c r="N4" t="s">
        <v>66</v>
      </c>
    </row>
    <row r="5" spans="2:14" ht="15" customHeight="1" thickTop="1" thickBot="1" x14ac:dyDescent="0.3">
      <c r="B5" s="18" t="s">
        <v>81</v>
      </c>
      <c r="C5" s="19"/>
    </row>
    <row r="6" spans="2:14" ht="15" customHeight="1" thickTop="1" thickBot="1" x14ac:dyDescent="0.3">
      <c r="B6" s="18" t="s">
        <v>82</v>
      </c>
      <c r="C6" s="19"/>
    </row>
    <row r="7" spans="2:14" ht="46.5" thickTop="1" thickBot="1" x14ac:dyDescent="0.3">
      <c r="B7" s="18" t="s">
        <v>83</v>
      </c>
      <c r="C7" s="20"/>
    </row>
    <row r="8" spans="2:14" ht="31.5" thickTop="1" thickBot="1" x14ac:dyDescent="0.3">
      <c r="B8" s="18" t="s">
        <v>84</v>
      </c>
      <c r="C8" s="19"/>
    </row>
    <row r="9" spans="2:14" ht="46.5" thickTop="1" thickBot="1" x14ac:dyDescent="0.3">
      <c r="B9" s="18" t="s">
        <v>85</v>
      </c>
      <c r="C9" s="21"/>
    </row>
    <row r="10" spans="2:14" ht="15" customHeight="1" thickTop="1" x14ac:dyDescent="0.25"/>
  </sheetData>
  <mergeCells count="2">
    <mergeCell ref="B2:C2"/>
    <mergeCell ref="B3:C3"/>
  </mergeCells>
  <dataValidations count="2">
    <dataValidation type="textLength" allowBlank="1" showInputMessage="1" showErrorMessage="1" sqref="C9" xr:uid="{00000000-0002-0000-0600-000000000000}">
      <formula1>1</formula1>
      <formula2>500</formula2>
    </dataValidation>
    <dataValidation type="list" allowBlank="1" showInputMessage="1" showErrorMessage="1" sqref="C8" xr:uid="{00000000-0002-0000-0600-000001000000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"/>
  <sheetViews>
    <sheetView topLeftCell="G1" workbookViewId="0">
      <selection activeCell="I7" sqref="I7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</cols>
  <sheetData>
    <row r="1" spans="1:9" x14ac:dyDescent="0.25">
      <c r="A1" s="7" t="s">
        <v>26</v>
      </c>
      <c r="B1" t="s">
        <v>86</v>
      </c>
      <c r="C1" s="7" t="s">
        <v>30</v>
      </c>
      <c r="D1" s="7" t="s">
        <v>34</v>
      </c>
      <c r="E1" s="3" t="s">
        <v>87</v>
      </c>
      <c r="F1" s="2" t="s">
        <v>66</v>
      </c>
      <c r="G1" s="4">
        <v>0</v>
      </c>
      <c r="H1" t="s">
        <v>88</v>
      </c>
      <c r="I1" t="s">
        <v>89</v>
      </c>
    </row>
    <row r="2" spans="1:9" x14ac:dyDescent="0.25">
      <c r="A2" t="s">
        <v>90</v>
      </c>
      <c r="B2" t="s">
        <v>91</v>
      </c>
      <c r="C2" t="s">
        <v>92</v>
      </c>
      <c r="D2" s="2" t="s">
        <v>93</v>
      </c>
      <c r="E2" s="1" t="s">
        <v>94</v>
      </c>
      <c r="F2" s="2" t="s">
        <v>77</v>
      </c>
      <c r="G2" s="4">
        <v>0.7</v>
      </c>
      <c r="H2" t="s">
        <v>95</v>
      </c>
      <c r="I2" t="s">
        <v>96</v>
      </c>
    </row>
    <row r="3" spans="1:9" x14ac:dyDescent="0.25">
      <c r="A3" t="s">
        <v>97</v>
      </c>
      <c r="C3" t="s">
        <v>98</v>
      </c>
      <c r="D3" s="2" t="s">
        <v>99</v>
      </c>
      <c r="E3" s="1" t="s">
        <v>100</v>
      </c>
      <c r="F3" s="2" t="s">
        <v>64</v>
      </c>
      <c r="G3" s="4">
        <v>0.3</v>
      </c>
      <c r="H3" t="s">
        <v>101</v>
      </c>
      <c r="I3" t="s">
        <v>102</v>
      </c>
    </row>
    <row r="4" spans="1:9" x14ac:dyDescent="0.25">
      <c r="A4" t="s">
        <v>103</v>
      </c>
      <c r="C4" t="s">
        <v>104</v>
      </c>
      <c r="E4" s="1" t="s">
        <v>105</v>
      </c>
      <c r="H4" t="s">
        <v>106</v>
      </c>
      <c r="I4" t="s">
        <v>107</v>
      </c>
    </row>
    <row r="5" spans="1:9" x14ac:dyDescent="0.25">
      <c r="A5" t="s">
        <v>108</v>
      </c>
      <c r="E5" s="1" t="s">
        <v>109</v>
      </c>
      <c r="H5" t="s">
        <v>110</v>
      </c>
      <c r="I5" t="s">
        <v>111</v>
      </c>
    </row>
    <row r="6" spans="1:9" x14ac:dyDescent="0.25">
      <c r="E6" s="1" t="s">
        <v>112</v>
      </c>
      <c r="I6" t="s">
        <v>113</v>
      </c>
    </row>
    <row r="7" spans="1:9" x14ac:dyDescent="0.25">
      <c r="E7" s="1" t="s">
        <v>114</v>
      </c>
    </row>
    <row r="8" spans="1:9" x14ac:dyDescent="0.25">
      <c r="E8" s="1" t="s">
        <v>115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schemas.microsoft.com/office/2006/documentManagement/types"/>
    <ds:schemaRef ds:uri="http://purl.org/dc/dcmitype/"/>
    <ds:schemaRef ds:uri="bd399fb5-18ee-43ad-810b-0c429aab68ed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110f4e7f-fc49-4680-be2a-cf1f485dd53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NOTAS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Margareth Llanos Acuña</cp:lastModifiedBy>
  <cp:revision/>
  <dcterms:created xsi:type="dcterms:W3CDTF">2020-12-07T14:41:17Z</dcterms:created>
  <dcterms:modified xsi:type="dcterms:W3CDTF">2024-04-30T00:39:51Z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