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BD8ACECD-01E1-4257-B336-49268A581CCD}"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<sst xmlns="http://schemas.openxmlformats.org/spreadsheetml/2006/main" count="195" uniqueCount="154">
  <si>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</si>
  <si>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</si>
  <si>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13001310500720230024600</t>
  </si>
  <si>
    <t>Juzgado</t>
  </si>
  <si>
    <t>007 LABORAL CIRCUITO CARTAGENA</t>
  </si>
  <si>
    <t>Demandado</t>
  </si>
  <si>
    <t>COLFONDOS Y OTRO</t>
  </si>
  <si>
    <t xml:space="preserve">Demandante </t>
  </si>
  <si>
    <t>AMAURY GONZALEZ GOMEZ C.C: 73.350.314</t>
  </si>
  <si>
    <t>Tipo de vinculacion compañía</t>
  </si>
  <si>
    <t>LLAMADA EN GARANTIA</t>
  </si>
  <si>
    <t>Nombre de lesionado o muerto (s)</t>
  </si>
  <si>
    <t>N/A</t>
  </si>
  <si>
    <t>Fecha de los hechos</t>
  </si>
  <si>
    <t>01/06/1997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</si>
  <si>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</si>
  <si>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</si>
  <si>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</si>
  <si>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</si>
  <si>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</si>
  <si>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AMAURY GONZALEZ GOMEZ IDENTIFICADO CON C.C: 73.350.314, NACIÓ EL 30/11/1959. SE AFILIÓ AL RPM EN EL CICLO 08 DE 1990, QUE EN LA ACTUALIDAD TIENE 1550,57 SEMANAS COTIZADAS EN EL SISTEMA PENSIONAL, QUE EL 17/04/1997 SUSCRIBIÓ FORMULARIO A COLFONDOS S.A., QUE EL 01/10/2015 SE TRASLADO A PROTECCIÓN S.A., QUE NO RECIBIO INFORMACION SUFICIENTE CLARA Y SUFICIENTE AL MOMENTO DE TRASLADO, QUE NO ES EXPERTO EN LEGISLACIÓN, NI MATEMATICAS FINANCIERAS, QUE NO SE INFORMÓ VENTAJAS DESVENTAJAS DE UNO Y OTRO REGIMEN, QUE PARA MAYO DE 2023 TIENE EN SU CAI 162.815.752, QUE EL 15/05/2023 SOLICITO TRASLADO A COLPENSIONES Y COLFONDOS, QUE AMBAS FUERON NEGADAS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</si>
  <si>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</si>
  <si>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</si>
  <si>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</si>
  <si>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</si>
  <si>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</si>
  <si>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</si>
  <si>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</si>
  <si>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</si>
  <si>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</si>
  <si>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</si>
  <si>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</si>
  <si>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</si>
  <si>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</si>
  <si>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</si>
  <si>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</si>
  <si>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</si>
  <si>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30/10/2024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</si>
  <si>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</si>
  <si>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</si>
  <si>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</si>
  <si>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</si>
  <si>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</si>
  <si>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</si>
  <si>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</si>
  <si>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</si>
  <si>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</si>
  <si>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</si>
  <si>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</si>
  <si>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</si>
  <si>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</si>
  <si>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</si>
  <si>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</si>
  <si>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</si>
  <si>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</si>
  <si>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</si>
  <si>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</si>
  <si>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</si>
  <si>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</si>
  <si>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</si>
  <si>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</si>
  <si>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</si>
  <si>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</si>
  <si>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</si>
  <si>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</si>
  <si>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</si>
  <si>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</si>
  <si>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</si>
  <si>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</si>
  <si>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</si>
  <si>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</si>
  <si>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</si>
  <si>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</si>
  <si>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</si>
  <si>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</si>
  <si>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</si>
  <si>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</si>
  <si>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</si>
  <si>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</si>
  <si>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</si>
  <si>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</si>
  <si>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</si>
  <si>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</si>
  <si>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</si>
  <si>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</si>
  <si>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AJR2223</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</si>
  <si>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</si>
  <si>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</si>
  <si>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</si>
  <si>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</si>
  <si>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</si>
  <si>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</si>
  <si>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realizada al RAIS y la remisión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junio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</si>
  <si>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</si>
  <si>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</si>
  <si>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</si>
  <si>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</si>
  <si>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</si>
  <si>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</si>
  <si>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</si>
  <si>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</si>
  <si>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</si>
  <si>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</si>
  <si>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</si>
  <si>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</si>
  <si>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</si>
  <si>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</si>
  <si>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</si>
  <si>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</si>
  <si>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</si>
  <si>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</si>
  <si>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</si>
  <si>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</si>
  <si>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</si>
  <si>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</si>
  <si>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</si>
  <si>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</si>
  <si>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</si>
  <si>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</si>
  <si>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</si>
  <si>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</si>
  <si>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</si>
  <si>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</si>
  <si>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</si>
  <si>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</si>
  <si>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</si>
  <si>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</si>
  <si>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</si>
  <si>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</si>
  <si>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</si>
  <si>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</si>
  <si>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</si>
  <si>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</si>
  <si>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</si>
  <si>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</si>
  <si>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</si>
  <si>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</si>
  <si>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</si>
  <si>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</si>
  <si>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</si>
  <si>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</si>
  <si>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</si>
  <si>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</si>
  <si>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</si>
  <si>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</si>
  <si>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</si>
  <si>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</si>
  <si>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</si>
  <si>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</si>
  <si>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</si>
  <si>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</si>
  <si>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</si>
  <si>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</si>
  <si>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1.LAS EXCEPCIONES FORMULADAS POR LA ENTIDAD QUE EFECTUÓ EL LLAMAMIENTO EN GARANTÍA A MI PROCURADA
2.AFILIACIÓN LIBRE Y ESPONTÁNEA DEL SEÑOR AMAURY GONZALEZ GOMEZ AL RÉGIMEN DE AHORRO INDIVIDUAL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7.PRESCRIPCION
8.BUENA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</si>
</sst>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FC7826CC-A631-4A92-8E92-758C7F147D83}"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0" dT="2024-11-15T16:51:39.60" personId="{FC7826CC-A631-4A92-8E92-758C7F147D83}" id="{1E2143BA-A0FB-4BDA-9C3B-DD0F0DB8793F}">
    <text>En la excepción 2 de la Dda estás relacionando un Dte diferente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6" t="s">
        <v>19</v>
      </c>
      <c r="B12" s="40" t="s">
        <v>20</v>
      </c>
      <c r="C12" s="40"/>
    </row>
    <row r="13" spans="1:3" ht="30" customHeight="1" x14ac:dyDescent="0.3">
      <c r="A13" s="46"/>
      <c r="B13" s="40"/>
      <c r="C13" s="40"/>
    </row>
    <row r="14" spans="1:3" ht="73.5" customHeight="1" x14ac:dyDescent="0.3">
      <c r="A14" s="46"/>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7">
        <v>45411</v>
      </c>
      <c r="C27" s="48"/>
    </row>
    <row r="28" spans="1:3" x14ac:dyDescent="0.3">
      <c r="A28" s="5" t="s">
        <v>36</v>
      </c>
      <c r="B28" s="45" t="s">
        <v>37</v>
      </c>
      <c r="C28" s="45"/>
    </row>
    <row r="29" spans="1:3" x14ac:dyDescent="0.3">
      <c r="A29" s="5" t="s">
        <v>38</v>
      </c>
      <c r="B29" s="45">
        <v>45611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13001310500720230024600</v>
      </c>
      <c r="C3" s="40"/>
    </row>
    <row r="4" spans="1:3" x14ac:dyDescent="0.3">
      <c r="A4" s="5" t="s">
        <v>3</v>
      </c>
      <c r="B4" s="40" t="str">
        <f>'GENERALES NOTA 322'!B3:C3</f>
        <v>007 LABORAL CIRCUITO CARTAGENA</v>
      </c>
      <c r="C4" s="40"/>
    </row>
    <row r="5" spans="1:3" x14ac:dyDescent="0.3">
      <c r="A5" s="5" t="s">
        <v>5</v>
      </c>
      <c r="B5" s="40" t="str">
        <f>'GENERALES NOTA 322'!B4:C4</f>
        <v>COLFONDOS Y OTRO</v>
      </c>
      <c r="C5" s="40"/>
    </row>
    <row r="6" spans="1:3" x14ac:dyDescent="0.3">
      <c r="A6" s="5" t="s">
        <v>7</v>
      </c>
      <c r="B6" s="40" t="str">
        <f>'GENERALES NOTA 322'!B5:C5</f>
        <v>AMAURY GONZALEZ GOMEZ C.C: 73.350.314</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1" zoomScaleNormal="100" workbookViewId="0">
      <selection activeCell="B29" sqref="B29:C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13001310500720230024600</v>
      </c>
      <c r="C3" s="87"/>
    </row>
    <row r="4" spans="1:6" x14ac:dyDescent="0.3">
      <c r="A4" s="21" t="s">
        <v>3</v>
      </c>
      <c r="B4" s="87" t="str">
        <f>'GENERALES NOTA 322'!B3:C3</f>
        <v>007 LABORAL CIRCUITO CARTAGENA</v>
      </c>
      <c r="C4" s="87"/>
    </row>
    <row r="5" spans="1:6" x14ac:dyDescent="0.3">
      <c r="A5" s="21" t="s">
        <v>5</v>
      </c>
      <c r="B5" s="87" t="str">
        <f>'GENERALES NOTA 322'!B4:C4</f>
        <v>COLFONDOS Y OTRO</v>
      </c>
      <c r="C5" s="87"/>
    </row>
    <row r="6" spans="1:6" ht="14.4" customHeight="1" x14ac:dyDescent="0.3">
      <c r="A6" s="21" t="s">
        <v>7</v>
      </c>
      <c r="B6" s="87" t="str">
        <f>'GENERALES NOTA 322'!B5:C5</f>
        <v>AMAURY GONZALEZ GOMEZ C.C: 73.350.314</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92</v>
      </c>
      <c r="C16" s="84"/>
    </row>
    <row r="17" spans="1:3" ht="28.5" customHeight="1" x14ac:dyDescent="0.3">
      <c r="A17" s="14" t="s">
        <v>93</v>
      </c>
      <c r="B17" s="74">
        <f>((C19+C20+C22+C23)-C26)*C25*C27</f>
        <v>0</v>
      </c>
      <c r="C17" s="74"/>
    </row>
    <row r="18" spans="1:3" x14ac:dyDescent="0.3">
      <c r="A18" s="23" t="s">
        <v>94</v>
      </c>
      <c r="B18" s="75" t="s">
        <v>24</v>
      </c>
      <c r="C18" s="76"/>
    </row>
    <row r="19" spans="1:3" x14ac:dyDescent="0.3">
      <c r="A19" s="70"/>
      <c r="B19" s="22" t="s">
        <v>25</v>
      </c>
      <c r="C19" s="19"/>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95</v>
      </c>
      <c r="C23" s="19">
        <v>0</v>
      </c>
    </row>
    <row r="24" spans="1:3" x14ac:dyDescent="0.3">
      <c r="A24" s="71"/>
      <c r="B24" s="72" t="s">
        <v>96</v>
      </c>
      <c r="C24" s="73"/>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74">
        <f>IFERROR(B17*(VLOOKUP(B15,Hoja2!$G$1:$H$6,2,0)),16666)</f>
        <v>16666</v>
      </c>
      <c r="C28" s="74"/>
    </row>
    <row r="29" spans="1:3" ht="28.8" x14ac:dyDescent="0.3">
      <c r="A29" s="21" t="s">
        <v>100</v>
      </c>
      <c r="B29" s="77" t="s">
        <v>101</v>
      </c>
      <c r="C29" s="78"/>
    </row>
    <row r="30" spans="1:3" ht="28.8" x14ac:dyDescent="0.3">
      <c r="A30" s="21" t="s">
        <v>102</v>
      </c>
      <c r="B30" s="79" t="s">
        <v>153</v>
      </c>
      <c r="C30" s="80"/>
    </row>
    <row r="31" spans="1:3" ht="18" x14ac:dyDescent="0.3">
      <c r="A31" s="29" t="s">
        <v>103</v>
      </c>
      <c r="B31" s="29"/>
      <c r="C31" s="29"/>
    </row>
    <row r="32" spans="1:3" x14ac:dyDescent="0.3">
      <c r="A32" s="30" t="s">
        <v>104</v>
      </c>
      <c r="B32" s="69"/>
      <c r="C32" s="69"/>
    </row>
    <row r="33" spans="1:3" x14ac:dyDescent="0.3">
      <c r="A33" s="30" t="s">
        <v>105</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106</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13001310500720230024600</v>
      </c>
      <c r="C3" s="40"/>
    </row>
    <row r="4" spans="1:3" x14ac:dyDescent="0.3">
      <c r="A4" s="5" t="s">
        <v>3</v>
      </c>
      <c r="B4" s="40" t="str">
        <f>'GENERALES NOTA 322'!B3:C3</f>
        <v>007 LABORAL CIRCUITO CARTAGENA</v>
      </c>
      <c r="C4" s="40"/>
    </row>
    <row r="5" spans="1:3" ht="29.1" customHeight="1" x14ac:dyDescent="0.3">
      <c r="A5" s="5" t="s">
        <v>5</v>
      </c>
      <c r="B5" s="40" t="str">
        <f>'GENERALES NOTA 322'!B4:C4</f>
        <v>COLFONDOS Y OTRO</v>
      </c>
      <c r="C5" s="40"/>
    </row>
    <row r="6" spans="1:3" x14ac:dyDescent="0.3">
      <c r="A6" s="5" t="s">
        <v>7</v>
      </c>
      <c r="B6" s="40" t="str">
        <f>'GENERALES NOTA 322'!B5:C5</f>
        <v>AMAURY GONZALEZ GOMEZ C.C: 73.350.314</v>
      </c>
      <c r="C6" s="40"/>
    </row>
    <row r="7" spans="1:3" ht="43.5" customHeight="1" x14ac:dyDescent="0.3">
      <c r="A7" s="5" t="s">
        <v>9</v>
      </c>
      <c r="B7" s="40" t="str">
        <f>'GENERALES NOTA 322'!B6:C6</f>
        <v>LLAMADA EN GARANTIA</v>
      </c>
      <c r="C7" s="40"/>
    </row>
    <row r="8" spans="1:3" x14ac:dyDescent="0.3">
      <c r="A8" s="5" t="s">
        <v>107</v>
      </c>
      <c r="B8" s="40"/>
      <c r="C8" s="40"/>
    </row>
    <row r="9" spans="1:3" x14ac:dyDescent="0.3">
      <c r="A9" s="15" t="s">
        <v>94</v>
      </c>
      <c r="B9" s="89"/>
      <c r="C9" s="89"/>
    </row>
    <row r="10" spans="1:3" x14ac:dyDescent="0.3">
      <c r="A10" s="15" t="s">
        <v>108</v>
      </c>
      <c r="B10" s="40"/>
      <c r="C10" s="40"/>
    </row>
    <row r="11" spans="1:3" ht="28.8" x14ac:dyDescent="0.3">
      <c r="A11" s="15" t="s">
        <v>109</v>
      </c>
      <c r="B11" s="90"/>
      <c r="C11" s="68"/>
    </row>
    <row r="12" spans="1:3" ht="57.6" x14ac:dyDescent="0.3">
      <c r="A12" s="5" t="s">
        <v>110</v>
      </c>
      <c r="B12" s="40"/>
      <c r="C12" s="40"/>
    </row>
    <row r="13" spans="1:3" ht="57.6" x14ac:dyDescent="0.3">
      <c r="A13" s="5" t="s">
        <v>111</v>
      </c>
      <c r="B13" s="40"/>
      <c r="C13" s="40"/>
    </row>
    <row r="14" spans="1:3" x14ac:dyDescent="0.3">
      <c r="A14" s="5" t="s">
        <v>112</v>
      </c>
      <c r="B14" s="11"/>
      <c r="C14" s="11"/>
    </row>
    <row r="15" spans="1:3" x14ac:dyDescent="0.3">
      <c r="A15" s="15" t="s">
        <v>113</v>
      </c>
      <c r="B15" s="40"/>
      <c r="C15" s="40"/>
    </row>
    <row r="16" spans="1:3" x14ac:dyDescent="0.3">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88</v>
      </c>
      <c r="G1" s="2" t="s">
        <v>118</v>
      </c>
      <c r="H1" s="4">
        <v>0.7</v>
      </c>
      <c r="I1" t="s">
        <v>119</v>
      </c>
      <c r="J1" t="s">
        <v>120</v>
      </c>
      <c r="L1" t="s">
        <v>10</v>
      </c>
    </row>
    <row r="2" spans="1:12" x14ac:dyDescent="0.3">
      <c r="A2" t="s">
        <v>121</v>
      </c>
      <c r="B2" t="s">
        <v>116</v>
      </c>
      <c r="C2" t="s">
        <v>122</v>
      </c>
      <c r="D2" s="2" t="s">
        <v>123</v>
      </c>
      <c r="E2" s="1" t="s">
        <v>124</v>
      </c>
      <c r="F2" s="2" t="s">
        <v>90</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90</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2024-11-15T19:44:41Z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