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e02698\Downloads\"/>
    </mc:Choice>
  </mc:AlternateContent>
  <xr:revisionPtr revIDLastSave="0" documentId="13_ncr:1_{1D56AB25-4808-432F-A412-D47B96422C06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GENERALES NOTA 322 " sheetId="15" r:id="rId1"/>
    <sheet name="GENERALES NOTA 321" sheetId="10" r:id="rId2"/>
    <sheet name="APERTURA- GENERALES  NOTA 324" sheetId="14" r:id="rId3"/>
    <sheet name="IMPUTACIÓN- GENERALES  NOTA 324" sheetId="11" r:id="rId4"/>
    <sheet name="GENERALES NOTA 325" sheetId="12" r:id="rId5"/>
    <sheet name="ACTUALIZACIÓN CONTINGENCIA" sheetId="13" r:id="rId6"/>
    <sheet name="Hoja2" sheetId="6" state="hidden" r:id="rId7"/>
  </sheets>
  <externalReferences>
    <externalReference r:id="rId8"/>
  </externalReferences>
  <definedNames>
    <definedName name="Posición">[1]Hoja1!$S$3:$S$4</definedName>
    <definedName name="Probabilidad">[1]Parametros!$A$3:$A$5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4" l="1"/>
  <c r="B7" i="14"/>
  <c r="B6" i="14"/>
  <c r="B5" i="14"/>
  <c r="B4" i="14"/>
  <c r="B3" i="14"/>
  <c r="B2" i="14"/>
  <c r="B3" i="12"/>
  <c r="B3" i="11"/>
  <c r="B11" i="11"/>
  <c r="B2" i="12" l="1"/>
  <c r="B2" i="11"/>
  <c r="B7" i="12"/>
  <c r="B6" i="12"/>
  <c r="B5" i="12"/>
  <c r="B4" i="12"/>
  <c r="B7" i="11"/>
  <c r="B6" i="11"/>
  <c r="B5" i="11"/>
  <c r="B4" i="11"/>
</calcChain>
</file>

<file path=xl/sharedStrings.xml><?xml version="1.0" encoding="utf-8"?>
<sst xmlns="http://schemas.openxmlformats.org/spreadsheetml/2006/main" count="221" uniqueCount="154">
  <si>
    <t>SOLICITUD DE ANTECEDENTES -ABOGADO EXTERNO-</t>
  </si>
  <si>
    <t>Radicado</t>
  </si>
  <si>
    <t>Contraloría</t>
  </si>
  <si>
    <t>Tipo de Proceso</t>
  </si>
  <si>
    <t>Etapa</t>
  </si>
  <si>
    <t>Entidad Afectada</t>
  </si>
  <si>
    <t>Detrimento</t>
  </si>
  <si>
    <t>Terceros civilmente responsables</t>
  </si>
  <si>
    <t>Fecha de los hechos (Fecha exacta)</t>
  </si>
  <si>
    <t>breve resumen de los hechos</t>
  </si>
  <si>
    <t>Asegurado</t>
  </si>
  <si>
    <t>Nit Asegurado</t>
  </si>
  <si>
    <t xml:space="preserve">No. Póliza vinculada (las que se necesite solicitar). </t>
  </si>
  <si>
    <t>Amparo a afectar</t>
  </si>
  <si>
    <t>Fecha de asignación</t>
  </si>
  <si>
    <t>Fecha de notificación</t>
  </si>
  <si>
    <t xml:space="preserve">Fecha de contestacion </t>
  </si>
  <si>
    <t>Ordinario</t>
  </si>
  <si>
    <t>Apertura</t>
  </si>
  <si>
    <t>REMISION DE ANTECEDENTES - ABOGADO INTERNO-</t>
  </si>
  <si>
    <t>SINIESTRO - APLICATIVO</t>
  </si>
  <si>
    <t>PÓLIZA</t>
  </si>
  <si>
    <t>AMPARO A AFECTAR</t>
  </si>
  <si>
    <t>VALOR ASEGURADO DISPONIBLE</t>
  </si>
  <si>
    <t>MODALIDAD</t>
  </si>
  <si>
    <t xml:space="preserve">VIGENCIA </t>
  </si>
  <si>
    <t xml:space="preserve">SINIESTRO DENTRO DE LA VIGENCIA? </t>
  </si>
  <si>
    <t>CARTERA A DÍA</t>
  </si>
  <si>
    <t>COASEGURO</t>
  </si>
  <si>
    <t xml:space="preserve">ASEGURADORAS  </t>
  </si>
  <si>
    <t xml:space="preserve">% DE PARTICIPACION </t>
  </si>
  <si>
    <t>REASEGURO</t>
  </si>
  <si>
    <t>CLASE DE REASEGURO</t>
  </si>
  <si>
    <t xml:space="preserve">INFORME AJUSTADOR </t>
  </si>
  <si>
    <t>EXCEPCIONES PROPUESTAS COMPAÑÍA</t>
  </si>
  <si>
    <t>• La cobertura otorgada por la póliza se circunscribe a los términos de su clausulado.</t>
  </si>
  <si>
    <t xml:space="preserve">• La responsabilidad de la aseguradora se encuentra limitada al valor de la suma asegurada.
</t>
  </si>
  <si>
    <t>• Prescripción de las acciones derivadas del contrato de seguros.</t>
  </si>
  <si>
    <t>• Existencia de coaseguro.</t>
  </si>
  <si>
    <t>• Aplicación de la limitación de responsabilidad por razón del deducible a cargo del asegurado.</t>
  </si>
  <si>
    <t>• Exclusiones  de confomidad a la Póliza, especifique cual:</t>
  </si>
  <si>
    <t>Otras</t>
  </si>
  <si>
    <t>Concepto técnico de la póliza vinculada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</si>
  <si>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</si>
  <si>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</si>
  <si>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</si>
  <si>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</si>
  <si>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</si>
  <si>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</si>
  <si>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</si>
  <si>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</si>
  <si>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</si>
  <si>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</si>
  <si>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</si>
  <si>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</si>
  <si>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</si>
  <si>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</si>
  <si>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</si>
  <si>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</si>
  <si>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INFORME INICIAL-ABOGADO EXTERNO-</t>
  </si>
  <si>
    <t>Clasificación Contingencia</t>
  </si>
  <si>
    <t>EVENTUAL</t>
  </si>
  <si>
    <t>Concepto del Abogado sobre la Contingencia:(Se debe indicar las razones por las cuales se considera que el proceso es Eventual, Remoto o Probable.)</t>
  </si>
  <si>
    <t>PROBABLE</t>
  </si>
  <si>
    <t>VALOR CONTINGENCIA</t>
  </si>
  <si>
    <t>Reserva propuesta</t>
  </si>
  <si>
    <t>Observaciones sobre el valor de la contingencia: (Se debe explicar como se aterrizaron las pretensiones.)</t>
  </si>
  <si>
    <t>Defensa de la Aseguradora: (1. Enumerar y enunciar las excepciones propuestas en el escrito de defensa y/o solicitud de desvinculación Y 2. Confirmar solicitud de vinculación coaseguradoras en caso de que proceda )</t>
  </si>
  <si>
    <t>INFORME ABOGADO INTERNO</t>
  </si>
  <si>
    <t>Reserva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</si>
  <si>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</si>
  <si>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</si>
  <si>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</si>
  <si>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PROBALE</t>
  </si>
  <si>
    <t>REMOTO</t>
  </si>
  <si>
    <t>FORMATO ACTUALIZACION PROCESO PRF</t>
  </si>
  <si>
    <t>SINIESTRO</t>
  </si>
  <si>
    <t>REMOTA</t>
  </si>
  <si>
    <t>RADICADO PRF</t>
  </si>
  <si>
    <t>ENTIDAD AFECTADA</t>
  </si>
  <si>
    <t>SI CAMBIO EL VALOR DE LA CONTINGENCIA INDIQUE EL NUEVO VALOR</t>
  </si>
  <si>
    <t xml:space="preserve">SI CAMBIO LA CONTINGENCIA DEL PROCESO INDIQUELA </t>
  </si>
  <si>
    <t>INDIQUE LAS RAZONES DEL CAMBIO DE CALIFICACION Y/O VALOR DE LA CONTINGENCIA (max 500 caracteres)</t>
  </si>
  <si>
    <t>SI</t>
  </si>
  <si>
    <t>MOTIVO DE LA DEMANDA</t>
  </si>
  <si>
    <t xml:space="preserve">Situcion Laboral </t>
  </si>
  <si>
    <t>Acompañante motorista</t>
  </si>
  <si>
    <t>OCURRENCIA</t>
  </si>
  <si>
    <t>NO</t>
  </si>
  <si>
    <t>CEDIDO</t>
  </si>
  <si>
    <t>FACULTATIVO</t>
  </si>
  <si>
    <t xml:space="preserve">Objetado por la Compañía </t>
  </si>
  <si>
    <t xml:space="preserve">Ocupado-trabajador cuenta ajena </t>
  </si>
  <si>
    <t xml:space="preserve">Ciclista </t>
  </si>
  <si>
    <t>CLAIMS MADE</t>
  </si>
  <si>
    <t>ACEPTADO</t>
  </si>
  <si>
    <t>AUTOMATICO</t>
  </si>
  <si>
    <t>Pretensiones elevadas- reclamación Compañía</t>
  </si>
  <si>
    <t>Ocupado - Autonomo</t>
  </si>
  <si>
    <t>Cliclista vehículo</t>
  </si>
  <si>
    <t>SUNSET</t>
  </si>
  <si>
    <t>PROPIO</t>
  </si>
  <si>
    <t>Ofrecimiento muy bajo-reclamación Compañía</t>
  </si>
  <si>
    <t xml:space="preserve">Tareas del hogar </t>
  </si>
  <si>
    <t xml:space="preserve">Motociclista </t>
  </si>
  <si>
    <t>DESCUBREMIENTO</t>
  </si>
  <si>
    <t xml:space="preserve">Nuevos reclamantes </t>
  </si>
  <si>
    <t>Pendiente acceder al mercado laboral -pedir a nino</t>
  </si>
  <si>
    <t>Ocupante vehículo</t>
  </si>
  <si>
    <t>Respuesta extemporanea</t>
  </si>
  <si>
    <t>Pasajero servicio publico</t>
  </si>
  <si>
    <t xml:space="preserve">Sin reclamación previa </t>
  </si>
  <si>
    <t xml:space="preserve">Vida/RC medica- aviso de siniestro sin tramite </t>
  </si>
  <si>
    <t>PRF 2023 - 42843</t>
  </si>
  <si>
    <t xml:space="preserve">CONTRALORIA GENERAL DE LA REPUBLICA - GERENCIA ANTIOQUIA </t>
  </si>
  <si>
    <t>DEPARTAMENTO DE ANTIOQUIA</t>
  </si>
  <si>
    <t>ALLIANZ SEGUROS S.A. Y OTROS</t>
  </si>
  <si>
    <t>PRF 80052 2023 42843</t>
  </si>
  <si>
    <t>OCHO MILLONES SETECIENTOS TREINTA Y CINCO MIL SETECIENTOS TRES PESOS M/CTE ($8.735.703)</t>
  </si>
  <si>
    <t xml:space="preserve"> ALLIANZ SEGUROS S.A. - MAPFRE - AIG - COLPATRIA - SURAMERICANA</t>
  </si>
  <si>
    <t>COBERTURA BÁSICA - JUICIOS CON RESPONSABILIDAD FISCAL</t>
  </si>
  <si>
    <t>03 MAYO DE 2024</t>
  </si>
  <si>
    <t>29 01 22 1000 579</t>
  </si>
  <si>
    <t>02 DE ABRIL DE 2024</t>
  </si>
  <si>
    <t>18 DE MARZO DE 2024</t>
  </si>
  <si>
    <t>SE ENCONTRARON PRESUNTAS IRREGULARIDADES EN EL CONTRATO No. 4600011660, SUSCRITO ENTRE LA GOBERNACION DE ANTIOQUIA E INDUHOTEL S.A.S., AL PAGARSE LA SUMA DE $8.735.703, DE MÁS, SEGÚN LOS COMPROBANTES DE EGRESO RESPECTO A LO PACTADO EN LA ORDEN DE COMPRA POR UNA SUPUESTA DEFICIENCIA EN EL CONTROL.</t>
  </si>
  <si>
    <t>890.900.286 - 0</t>
  </si>
  <si>
    <t>18 DE NOVIEMBRE DE 2021</t>
  </si>
  <si>
    <t>CONTRALORIA GENERAL DE LA REPUBLICA - GERENCIA DEPARTAMENTAL COLEGIADA DE ANTIOQUIA</t>
  </si>
  <si>
    <t>RADICADO</t>
  </si>
  <si>
    <t>CONTRALORÍA</t>
  </si>
  <si>
    <t>DETRIMENTO</t>
  </si>
  <si>
    <t>TERCEROS CIVILMENTE RESPONSABLES</t>
  </si>
  <si>
    <r>
      <t xml:space="preserve">SINIESTRO </t>
    </r>
    <r>
      <rPr>
        <sz val="11"/>
        <color theme="1"/>
        <rFont val="Calibri"/>
        <family val="2"/>
        <scheme val="minor"/>
      </rPr>
      <t xml:space="preserve">145977185 - </t>
    </r>
    <r>
      <rPr>
        <b/>
        <sz val="11"/>
        <color theme="1"/>
        <rFont val="Calibri"/>
        <family val="2"/>
        <scheme val="minor"/>
      </rPr>
      <t xml:space="preserve">APLICATIVO </t>
    </r>
    <r>
      <rPr>
        <sz val="11"/>
        <color theme="1"/>
        <rFont val="Calibri"/>
        <family val="2"/>
        <scheme val="minor"/>
      </rPr>
      <t>214445</t>
    </r>
  </si>
  <si>
    <t>22901790 / 0 (Número interno Allianz)</t>
  </si>
  <si>
    <t>2901221000579 (Nó. Póliza líder - MAPFRE)</t>
  </si>
  <si>
    <t>JUICIOS CON RESPONSABILIDAD FISCAL - ALCANCES FISCALES</t>
  </si>
  <si>
    <t>Del valor total asegurado ($1.500.000.000), Allianz Seguros S.A. solo asumió el 11%. Es decir, $165.000.000, los cuales no se han agotado y se encuentran disponible.</t>
  </si>
  <si>
    <t>Desde el 23/05/2021 hasta el 28/03/2022.</t>
  </si>
  <si>
    <t>MAPFRE SEGUROS GENERALES DE COLOMBIA</t>
  </si>
  <si>
    <t>COMPANIA DE SEGUROS COLPATRIA</t>
  </si>
  <si>
    <t>ALLIANZ SEGUROS SA</t>
  </si>
  <si>
    <t>COMPANIA SURAMERICANA DE SEGUROS</t>
  </si>
  <si>
    <t>LA PREVISORA S.A. COMPANIA DE</t>
  </si>
  <si>
    <t>AIG COLOMBIA SEGUROS GENERALES</t>
  </si>
  <si>
    <t xml:space="preserve">44% (Líder - Póliza 2901221000579) </t>
  </si>
  <si>
    <t>11% (Póliza 22901790 / 0 )</t>
  </si>
  <si>
    <t>X</t>
  </si>
  <si>
    <t>X - Del valor total asegurado ($1.500.000.000), Allianz Seguros S.A. solo asumió el 11%. Es decir, $165.000.000, los cuales no se han agotado y se encuentran disponible.</t>
  </si>
  <si>
    <t xml:space="preserve">• Disminución de la suma asegurada por pago de indemnizaciones con cargo a la PÓLIZADE MANEJO No. 22901790 / 0.
</t>
  </si>
  <si>
    <t>X - El valor asegurado se encuentra disponible, ya que no se han efectuado pagos con cargo al seguro vinculado.</t>
  </si>
  <si>
    <t>N/A</t>
  </si>
  <si>
    <t>X - AIG COLOMBIA SEGUROS GENERALES (7%); LA PREVISORA S.A. COMPANIA DE SEGUROS (8%); COMPAÑIA SURAMERICANA DE SEGUROS (9%); ALLIANZ SEGUROS S.A. (11%); COMPANIA DE SEGUROS COLPATRIA (21%) Y MAPFRE SEGUROS GENERALES DE COLOMBIA (44%).</t>
  </si>
  <si>
    <t>X - 12% del valor de la pérdida - Mínimo 3 SMMLV.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</si>
</sst>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6" formatCode="&quot;$&quot;\ #,##0;[Red]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5" formatCode="&quot;$&quot;\ 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0" fillId="5" borderId="0" xfId="0" applyFill="1"/>
    <xf numFmtId="0" fontId="0" fillId="0" borderId="1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9" fontId="0" fillId="0" borderId="0" xfId="0" applyNumberFormat="1"/>
    <xf numFmtId="0" fontId="5" fillId="2" borderId="7" xfId="0" applyFont="1" applyFill="1" applyBorder="1" applyAlignment="1">
      <alignment horizontal="justify" vertical="top"/>
    </xf>
    <xf numFmtId="0" fontId="7" fillId="0" borderId="0" xfId="0" applyFont="1"/>
    <xf numFmtId="0" fontId="0" fillId="0" borderId="1" xfId="0" applyBorder="1" applyAlignment="1">
      <alignment horizontal="left" vertical="top"/>
    </xf>
    <xf numFmtId="0" fontId="4" fillId="7" borderId="11" xfId="0" applyFont="1" applyFill="1" applyBorder="1" applyAlignment="1">
      <alignment vertical="center" wrapText="1"/>
    </xf>
    <xf numFmtId="0" fontId="0" fillId="8" borderId="10" xfId="0" applyFill="1" applyBorder="1" applyAlignment="1">
      <alignment horizontal="center" vertical="center"/>
    </xf>
    <xf numFmtId="6" fontId="0" fillId="8" borderId="10" xfId="0" applyNumberForma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0" borderId="0" xfId="0" applyFont="1"/>
    <xf numFmtId="0" fontId="2" fillId="0" borderId="2" xfId="0" applyFont="1" applyBorder="1" applyAlignment="1">
      <alignment horizontal="justify" vertical="top"/>
    </xf>
    <xf numFmtId="9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horizontal="justify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17" fontId="0" fillId="0" borderId="1" xfId="0" applyNumberFormat="1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2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17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2" fillId="4" borderId="5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42" fontId="0" fillId="0" borderId="2" xfId="1" applyFont="1" applyBorder="1" applyAlignment="1">
      <alignment horizontal="center" vertical="top"/>
    </xf>
    <xf numFmtId="42" fontId="0" fillId="0" borderId="3" xfId="1" applyFont="1" applyBorder="1" applyAlignment="1">
      <alignment horizontal="center" vertical="top"/>
    </xf>
    <xf numFmtId="42" fontId="0" fillId="5" borderId="1" xfId="1" applyFont="1" applyFill="1" applyBorder="1" applyAlignment="1">
      <alignment horizontal="justify" vertical="top"/>
    </xf>
    <xf numFmtId="0" fontId="9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1" fontId="0" fillId="0" borderId="1" xfId="0" applyNumberFormat="1" applyBorder="1" applyAlignment="1">
      <alignment horizontal="left" vertical="top"/>
    </xf>
    <xf numFmtId="1" fontId="0" fillId="0" borderId="1" xfId="0" applyNumberFormat="1" applyBorder="1" applyAlignment="1">
      <alignment vertical="top"/>
    </xf>
    <xf numFmtId="0" fontId="2" fillId="0" borderId="2" xfId="0" applyFont="1" applyBorder="1" applyAlignment="1">
      <alignment horizontal="justify" vertical="center"/>
    </xf>
    <xf numFmtId="0" fontId="0" fillId="0" borderId="1" xfId="0" applyBorder="1" applyAlignment="1">
      <alignment horizontal="justify" vertical="center"/>
    </xf>
    <xf numFmtId="9" fontId="0" fillId="0" borderId="1" xfId="0" applyNumberFormat="1" applyBorder="1" applyAlignment="1">
      <alignment horizontal="justify" vertical="center"/>
    </xf>
    <xf numFmtId="5" fontId="0" fillId="0" borderId="1" xfId="2" applyNumberFormat="1" applyFont="1" applyBorder="1" applyAlignment="1">
      <alignment horizontal="left" vertic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0" fillId="0" borderId="2" xfId="0" applyFont="1" applyBorder="1" applyAlignment="1">
      <alignment horizontal="left" vertical="top"/>
    </xf>
    <xf numFmtId="165" fontId="0" fillId="0" borderId="1" xfId="0" applyNumberFormat="1" applyBorder="1" applyAlignment="1">
      <alignment horizontal="left" vertical="top" wrapText="1"/>
    </xf>
    <xf numFmtId="165" fontId="0" fillId="0" borderId="1" xfId="0" applyNumberFormat="1" applyBorder="1" applyAlignment="1">
      <alignment horizontal="left" vertical="top"/>
    </xf>
  </cellXfs>
  <cellStyles count="3">
    <cellStyle name="Moneda" xfId="2" builtinId="4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85725</xdr:rowOff>
    </xdr:from>
    <xdr:to>
      <xdr:col>2</xdr:col>
      <xdr:colOff>3343273</xdr:colOff>
      <xdr:row>1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BA1FB4D-C6AC-4ABB-BD2D-A38C16AA1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85725"/>
          <a:ext cx="1133473" cy="2381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lianzms-my.sharepoint.com/INDEMNIZ_PROCESOS_JUDICIALES/TATIANA/Procesos/Informes%20Iniciales/Copia%20de%20Informe%20Incicial%202017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190C1-0AB3-4A65-8D27-9E322C5D1F58}">
  <sheetPr>
    <tabColor theme="2" tint="-0.749992370372631"/>
  </sheetPr>
  <dimension ref="A1:C19"/>
  <sheetViews>
    <sheetView zoomScale="90" zoomScaleNormal="90" workbookViewId="0">
      <selection activeCell="B9" sqref="B9:C9"/>
    </sheetView>
  </sheetViews>
  <sheetFormatPr baseColWidth="10" defaultColWidth="0" defaultRowHeight="14.5" x14ac:dyDescent="0.35"/>
  <cols>
    <col min="1" max="1" width="46.1796875" style="6" bestFit="1" customWidth="1"/>
    <col min="2" max="2" width="63.81640625" style="6" customWidth="1"/>
    <col min="3" max="3" width="19.1796875" style="6" customWidth="1"/>
    <col min="4" max="4" width="11.453125" style="2" hidden="1" customWidth="1"/>
    <col min="5" max="16384" width="11.453125" style="2" hidden="1"/>
  </cols>
  <sheetData>
    <row r="1" spans="1:3" ht="18.5" x14ac:dyDescent="0.35">
      <c r="A1" s="32" t="s">
        <v>0</v>
      </c>
      <c r="B1" s="32"/>
      <c r="C1" s="32"/>
    </row>
    <row r="2" spans="1:3" x14ac:dyDescent="0.35">
      <c r="A2" s="5" t="s">
        <v>1</v>
      </c>
      <c r="B2" s="33" t="s">
        <v>117</v>
      </c>
      <c r="C2" s="25"/>
    </row>
    <row r="3" spans="1:3" ht="38.25" customHeight="1" x14ac:dyDescent="0.35">
      <c r="A3" s="5" t="s">
        <v>2</v>
      </c>
      <c r="B3" s="27" t="s">
        <v>128</v>
      </c>
      <c r="C3" s="30"/>
    </row>
    <row r="4" spans="1:3" x14ac:dyDescent="0.35">
      <c r="A4" s="5" t="s">
        <v>3</v>
      </c>
      <c r="B4" s="29" t="s">
        <v>17</v>
      </c>
      <c r="C4" s="30"/>
    </row>
    <row r="5" spans="1:3" x14ac:dyDescent="0.35">
      <c r="A5" s="5" t="s">
        <v>4</v>
      </c>
      <c r="B5" s="25" t="s">
        <v>18</v>
      </c>
      <c r="C5" s="25"/>
    </row>
    <row r="6" spans="1:3" x14ac:dyDescent="0.35">
      <c r="A6" s="5" t="s">
        <v>5</v>
      </c>
      <c r="B6" s="27" t="s">
        <v>115</v>
      </c>
      <c r="C6" s="30"/>
    </row>
    <row r="7" spans="1:3" ht="36.75" customHeight="1" x14ac:dyDescent="0.35">
      <c r="A7" s="5" t="s">
        <v>6</v>
      </c>
      <c r="B7" s="24" t="s">
        <v>118</v>
      </c>
      <c r="C7" s="25"/>
    </row>
    <row r="8" spans="1:3" x14ac:dyDescent="0.35">
      <c r="A8" s="5" t="s">
        <v>7</v>
      </c>
      <c r="B8" s="25" t="s">
        <v>119</v>
      </c>
      <c r="C8" s="25"/>
    </row>
    <row r="9" spans="1:3" x14ac:dyDescent="0.35">
      <c r="A9" s="5" t="s">
        <v>8</v>
      </c>
      <c r="B9" s="52" t="s">
        <v>127</v>
      </c>
      <c r="C9" s="52"/>
    </row>
    <row r="10" spans="1:3" x14ac:dyDescent="0.35">
      <c r="A10" s="26" t="s">
        <v>9</v>
      </c>
      <c r="B10" s="24" t="s">
        <v>125</v>
      </c>
      <c r="C10" s="25"/>
    </row>
    <row r="11" spans="1:3" ht="30" customHeight="1" x14ac:dyDescent="0.35">
      <c r="A11" s="26"/>
      <c r="B11" s="25"/>
      <c r="C11" s="25"/>
    </row>
    <row r="12" spans="1:3" ht="20.5" customHeight="1" x14ac:dyDescent="0.35">
      <c r="A12" s="26"/>
      <c r="B12" s="25"/>
      <c r="C12" s="25"/>
    </row>
    <row r="13" spans="1:3" ht="33" customHeight="1" x14ac:dyDescent="0.35">
      <c r="A13" s="5" t="s">
        <v>10</v>
      </c>
      <c r="B13" s="25" t="s">
        <v>115</v>
      </c>
      <c r="C13" s="25"/>
    </row>
    <row r="14" spans="1:3" ht="17.25" customHeight="1" x14ac:dyDescent="0.35">
      <c r="A14" s="5" t="s">
        <v>11</v>
      </c>
      <c r="B14" s="25" t="s">
        <v>126</v>
      </c>
      <c r="C14" s="25"/>
    </row>
    <row r="15" spans="1:3" ht="30.75" customHeight="1" x14ac:dyDescent="0.35">
      <c r="A15" s="5" t="s">
        <v>12</v>
      </c>
      <c r="B15" s="24" t="s">
        <v>122</v>
      </c>
      <c r="C15" s="25"/>
    </row>
    <row r="16" spans="1:3" ht="33" customHeight="1" x14ac:dyDescent="0.35">
      <c r="A16" s="5" t="s">
        <v>13</v>
      </c>
      <c r="B16" s="27" t="s">
        <v>120</v>
      </c>
      <c r="C16" s="28"/>
    </row>
    <row r="17" spans="1:3" ht="18.75" customHeight="1" x14ac:dyDescent="0.35">
      <c r="A17" s="5" t="s">
        <v>14</v>
      </c>
      <c r="B17" s="29" t="s">
        <v>123</v>
      </c>
      <c r="C17" s="30"/>
    </row>
    <row r="18" spans="1:3" x14ac:dyDescent="0.35">
      <c r="A18" s="5" t="s">
        <v>15</v>
      </c>
      <c r="B18" s="31" t="s">
        <v>124</v>
      </c>
      <c r="C18" s="31"/>
    </row>
    <row r="19" spans="1:3" x14ac:dyDescent="0.35">
      <c r="A19" s="5" t="s">
        <v>16</v>
      </c>
      <c r="B19" s="23" t="s">
        <v>121</v>
      </c>
      <c r="C19" s="23"/>
    </row>
  </sheetData>
  <mergeCells count="18">
    <mergeCell ref="B6:C6"/>
    <mergeCell ref="A1:C1"/>
    <mergeCell ref="B2:C2"/>
    <mergeCell ref="B3:C3"/>
    <mergeCell ref="B4:C4"/>
    <mergeCell ref="B5:C5"/>
    <mergeCell ref="B19:C19"/>
    <mergeCell ref="B7:C7"/>
    <mergeCell ref="B8:C8"/>
    <mergeCell ref="B9:C9"/>
    <mergeCell ref="A10:A12"/>
    <mergeCell ref="B10:C12"/>
    <mergeCell ref="B13:C13"/>
    <mergeCell ref="B14:C14"/>
    <mergeCell ref="B15:C15"/>
    <mergeCell ref="B16:C16"/>
    <mergeCell ref="B17:C17"/>
    <mergeCell ref="B18:C18"/>
  </mergeCells>
  <dataValidations count="2">
    <dataValidation type="list" allowBlank="1" showInputMessage="1" showErrorMessage="1" sqref="B4:C4" xr:uid="{85C70F1C-2137-49AD-95F6-A556AF8C6103}">
      <formula1>$A$26:$A$28</formula1>
    </dataValidation>
    <dataValidation type="list" allowBlank="1" showInputMessage="1" showErrorMessage="1" sqref="B5:C5" xr:uid="{93F53134-3B1A-4951-90D9-077EE8119B03}">
      <formula1>$A$30:$A$31</formula1>
    </dataValidation>
  </dataValidation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>
    <tabColor theme="2" tint="-0.749992370372631"/>
  </sheetPr>
  <dimension ref="A1:C51"/>
  <sheetViews>
    <sheetView tabSelected="1" zoomScaleNormal="100" workbookViewId="0">
      <selection activeCell="B8" sqref="B8"/>
    </sheetView>
  </sheetViews>
  <sheetFormatPr baseColWidth="10" defaultColWidth="0" defaultRowHeight="14.5" x14ac:dyDescent="0.35"/>
  <cols>
    <col min="1" max="1" width="44.453125" style="20" customWidth="1"/>
    <col min="2" max="2" width="36.26953125" customWidth="1"/>
    <col min="3" max="3" width="64.453125" customWidth="1"/>
    <col min="4" max="16384" width="11.453125" hidden="1"/>
  </cols>
  <sheetData>
    <row r="1" spans="1:3" ht="18.5" x14ac:dyDescent="0.35">
      <c r="A1" s="37" t="s">
        <v>19</v>
      </c>
      <c r="B1" s="37"/>
      <c r="C1" s="37"/>
    </row>
    <row r="2" spans="1:3" x14ac:dyDescent="0.35">
      <c r="A2" s="5" t="s">
        <v>20</v>
      </c>
      <c r="B2" s="58" t="s">
        <v>133</v>
      </c>
      <c r="C2" s="59"/>
    </row>
    <row r="3" spans="1:3" s="20" customFormat="1" x14ac:dyDescent="0.35">
      <c r="A3" s="5" t="s">
        <v>129</v>
      </c>
      <c r="B3" s="43" t="s">
        <v>113</v>
      </c>
      <c r="C3" s="41"/>
    </row>
    <row r="4" spans="1:3" s="2" customFormat="1" x14ac:dyDescent="0.35">
      <c r="A4" s="5" t="s">
        <v>130</v>
      </c>
      <c r="B4" s="40" t="s">
        <v>114</v>
      </c>
      <c r="C4" s="35"/>
    </row>
    <row r="5" spans="1:3" s="2" customFormat="1" x14ac:dyDescent="0.35">
      <c r="A5" s="5" t="s">
        <v>79</v>
      </c>
      <c r="B5" s="40" t="s">
        <v>115</v>
      </c>
      <c r="C5" s="35"/>
    </row>
    <row r="6" spans="1:3" s="2" customFormat="1" x14ac:dyDescent="0.35">
      <c r="A6" s="5" t="s">
        <v>131</v>
      </c>
      <c r="B6" s="72">
        <v>8735703</v>
      </c>
      <c r="C6" s="73"/>
    </row>
    <row r="7" spans="1:3" s="2" customFormat="1" x14ac:dyDescent="0.35">
      <c r="A7" s="5" t="s">
        <v>132</v>
      </c>
      <c r="B7" s="41" t="s">
        <v>116</v>
      </c>
      <c r="C7" s="41"/>
    </row>
    <row r="8" spans="1:3" x14ac:dyDescent="0.35">
      <c r="A8" s="21" t="s">
        <v>21</v>
      </c>
      <c r="B8" s="60" t="s">
        <v>134</v>
      </c>
      <c r="C8" s="61" t="s">
        <v>135</v>
      </c>
    </row>
    <row r="9" spans="1:3" x14ac:dyDescent="0.35">
      <c r="A9" s="21" t="s">
        <v>22</v>
      </c>
      <c r="B9" s="36" t="s">
        <v>136</v>
      </c>
      <c r="C9" s="36"/>
    </row>
    <row r="10" spans="1:3" ht="43.5" x14ac:dyDescent="0.35">
      <c r="A10" s="62" t="s">
        <v>23</v>
      </c>
      <c r="B10" s="65">
        <v>165000000</v>
      </c>
      <c r="C10" s="63" t="s">
        <v>137</v>
      </c>
    </row>
    <row r="11" spans="1:3" x14ac:dyDescent="0.35">
      <c r="A11" s="21" t="s">
        <v>24</v>
      </c>
      <c r="B11" s="38" t="s">
        <v>87</v>
      </c>
      <c r="C11" s="39"/>
    </row>
    <row r="12" spans="1:3" x14ac:dyDescent="0.35">
      <c r="A12" s="21" t="s">
        <v>25</v>
      </c>
      <c r="B12" s="36" t="s">
        <v>138</v>
      </c>
      <c r="C12" s="36"/>
    </row>
    <row r="13" spans="1:3" x14ac:dyDescent="0.35">
      <c r="A13" s="21" t="s">
        <v>26</v>
      </c>
      <c r="B13" s="36" t="s">
        <v>83</v>
      </c>
      <c r="C13" s="36"/>
    </row>
    <row r="14" spans="1:3" x14ac:dyDescent="0.35">
      <c r="A14" s="21" t="s">
        <v>27</v>
      </c>
      <c r="B14" s="36" t="s">
        <v>83</v>
      </c>
      <c r="C14" s="36"/>
    </row>
    <row r="15" spans="1:3" x14ac:dyDescent="0.35">
      <c r="A15" s="53" t="s">
        <v>28</v>
      </c>
      <c r="B15" s="36" t="s">
        <v>95</v>
      </c>
      <c r="C15" s="36"/>
    </row>
    <row r="16" spans="1:3" x14ac:dyDescent="0.35">
      <c r="A16" s="54"/>
      <c r="B16" s="56" t="s">
        <v>29</v>
      </c>
      <c r="C16" s="56" t="s">
        <v>30</v>
      </c>
    </row>
    <row r="17" spans="1:3" ht="29" x14ac:dyDescent="0.35">
      <c r="A17" s="54"/>
      <c r="B17" s="63" t="s">
        <v>139</v>
      </c>
      <c r="C17" s="64" t="s">
        <v>145</v>
      </c>
    </row>
    <row r="18" spans="1:3" x14ac:dyDescent="0.35">
      <c r="A18" s="54"/>
      <c r="B18" s="8" t="s">
        <v>140</v>
      </c>
      <c r="C18" s="22">
        <v>0.21</v>
      </c>
    </row>
    <row r="19" spans="1:3" x14ac:dyDescent="0.35">
      <c r="A19" s="54"/>
      <c r="B19" s="8" t="s">
        <v>141</v>
      </c>
      <c r="C19" s="22" t="s">
        <v>146</v>
      </c>
    </row>
    <row r="20" spans="1:3" x14ac:dyDescent="0.35">
      <c r="A20" s="54"/>
      <c r="B20" s="8" t="s">
        <v>142</v>
      </c>
      <c r="C20" s="22">
        <v>0.09</v>
      </c>
    </row>
    <row r="21" spans="1:3" x14ac:dyDescent="0.35">
      <c r="A21" s="54"/>
      <c r="B21" s="8" t="s">
        <v>143</v>
      </c>
      <c r="C21" s="22">
        <v>0.08</v>
      </c>
    </row>
    <row r="22" spans="1:3" x14ac:dyDescent="0.35">
      <c r="A22" s="54"/>
      <c r="B22" s="8" t="s">
        <v>144</v>
      </c>
      <c r="C22" s="22">
        <v>7.0000000000000007E-2</v>
      </c>
    </row>
    <row r="23" spans="1:3" x14ac:dyDescent="0.35">
      <c r="A23" s="21" t="s">
        <v>31</v>
      </c>
      <c r="B23" s="36" t="s">
        <v>88</v>
      </c>
      <c r="C23" s="36"/>
    </row>
    <row r="24" spans="1:3" x14ac:dyDescent="0.35">
      <c r="A24" s="21" t="s">
        <v>32</v>
      </c>
      <c r="B24" s="38"/>
      <c r="C24" s="39"/>
    </row>
    <row r="25" spans="1:3" x14ac:dyDescent="0.35">
      <c r="A25" s="55" t="s">
        <v>33</v>
      </c>
      <c r="B25" s="36" t="s">
        <v>88</v>
      </c>
      <c r="C25" s="36"/>
    </row>
    <row r="26" spans="1:3" x14ac:dyDescent="0.35">
      <c r="A26" s="57" t="s">
        <v>34</v>
      </c>
      <c r="B26" s="57"/>
      <c r="C26" s="57"/>
    </row>
    <row r="27" spans="1:3" x14ac:dyDescent="0.35">
      <c r="A27" s="34" t="s">
        <v>35</v>
      </c>
      <c r="B27" s="35"/>
      <c r="C27" s="19" t="s">
        <v>147</v>
      </c>
    </row>
    <row r="28" spans="1:3" ht="43.5" x14ac:dyDescent="0.35">
      <c r="A28" s="67" t="s">
        <v>36</v>
      </c>
      <c r="B28" s="68"/>
      <c r="C28" s="66" t="s">
        <v>148</v>
      </c>
    </row>
    <row r="29" spans="1:3" ht="33.5" customHeight="1" x14ac:dyDescent="0.35">
      <c r="A29" s="40" t="s">
        <v>149</v>
      </c>
      <c r="B29" s="69"/>
      <c r="C29" s="70" t="s">
        <v>150</v>
      </c>
    </row>
    <row r="30" spans="1:3" x14ac:dyDescent="0.35">
      <c r="A30" s="71" t="s">
        <v>37</v>
      </c>
      <c r="B30" s="14"/>
      <c r="C30" s="19" t="s">
        <v>151</v>
      </c>
    </row>
    <row r="31" spans="1:3" ht="58" x14ac:dyDescent="0.35">
      <c r="A31" s="34" t="s">
        <v>38</v>
      </c>
      <c r="B31" s="35"/>
      <c r="C31" s="66" t="s">
        <v>152</v>
      </c>
    </row>
    <row r="32" spans="1:3" x14ac:dyDescent="0.35">
      <c r="A32" s="34" t="s">
        <v>39</v>
      </c>
      <c r="B32" s="35"/>
      <c r="C32" s="19" t="s">
        <v>153</v>
      </c>
    </row>
    <row r="33" spans="1:3" x14ac:dyDescent="0.35">
      <c r="A33" s="34" t="s">
        <v>40</v>
      </c>
      <c r="B33" s="35"/>
      <c r="C33" s="19" t="s">
        <v>151</v>
      </c>
    </row>
    <row r="34" spans="1:3" x14ac:dyDescent="0.35">
      <c r="A34" s="34" t="s">
        <v>41</v>
      </c>
      <c r="B34" s="35"/>
      <c r="C34" s="19" t="s">
        <v>151</v>
      </c>
    </row>
    <row r="35" spans="1:3" x14ac:dyDescent="0.35">
      <c r="A35" s="42" t="s">
        <v>42</v>
      </c>
      <c r="B35" s="42"/>
      <c r="C35" s="42"/>
    </row>
    <row r="36" spans="1:3" x14ac:dyDescent="0.35">
      <c r="A36" s="41" t="s">
        <v>43</v>
      </c>
      <c r="B36" s="41"/>
      <c r="C36" s="8" t="s">
        <v>151</v>
      </c>
    </row>
    <row r="37" spans="1:3" x14ac:dyDescent="0.35">
      <c r="A37" s="41" t="s">
        <v>44</v>
      </c>
      <c r="B37" s="41"/>
      <c r="C37" s="8" t="s">
        <v>151</v>
      </c>
    </row>
    <row r="38" spans="1:3" x14ac:dyDescent="0.35">
      <c r="A38" s="41" t="s">
        <v>45</v>
      </c>
      <c r="B38" s="41"/>
      <c r="C38" s="8" t="s">
        <v>151</v>
      </c>
    </row>
    <row r="39" spans="1:3" x14ac:dyDescent="0.35">
      <c r="A39" s="41" t="s">
        <v>46</v>
      </c>
      <c r="B39" s="41"/>
      <c r="C39" s="8" t="s">
        <v>151</v>
      </c>
    </row>
    <row r="40" spans="1:3" x14ac:dyDescent="0.35">
      <c r="A40" s="41" t="s">
        <v>47</v>
      </c>
      <c r="B40" s="41"/>
      <c r="C40" s="8" t="s">
        <v>151</v>
      </c>
    </row>
    <row r="41" spans="1:3" x14ac:dyDescent="0.35">
      <c r="A41" s="41" t="s">
        <v>48</v>
      </c>
      <c r="B41" s="41"/>
      <c r="C41" s="8" t="s">
        <v>151</v>
      </c>
    </row>
    <row r="42" spans="1:3" x14ac:dyDescent="0.35">
      <c r="A42" s="41" t="s">
        <v>49</v>
      </c>
      <c r="B42" s="41"/>
      <c r="C42" s="8" t="s">
        <v>151</v>
      </c>
    </row>
    <row r="43" spans="1:3" x14ac:dyDescent="0.35">
      <c r="A43" s="41" t="s">
        <v>50</v>
      </c>
      <c r="B43" s="41"/>
      <c r="C43" s="8" t="s">
        <v>151</v>
      </c>
    </row>
    <row r="44" spans="1:3" x14ac:dyDescent="0.35">
      <c r="A44" s="41" t="s">
        <v>51</v>
      </c>
      <c r="B44" s="41"/>
      <c r="C44" s="8" t="s">
        <v>151</v>
      </c>
    </row>
    <row r="45" spans="1:3" x14ac:dyDescent="0.35">
      <c r="A45" s="41" t="s">
        <v>52</v>
      </c>
      <c r="B45" s="41"/>
      <c r="C45" s="8" t="s">
        <v>151</v>
      </c>
    </row>
    <row r="46" spans="1:3" x14ac:dyDescent="0.35">
      <c r="A46" s="41" t="s">
        <v>53</v>
      </c>
      <c r="B46" s="41"/>
      <c r="C46" s="8" t="s">
        <v>151</v>
      </c>
    </row>
    <row r="47" spans="1:3" x14ac:dyDescent="0.35">
      <c r="A47" s="41" t="s">
        <v>54</v>
      </c>
      <c r="B47" s="41"/>
      <c r="C47" s="8" t="s">
        <v>151</v>
      </c>
    </row>
    <row r="48" spans="1:3" x14ac:dyDescent="0.35">
      <c r="A48" s="41" t="s">
        <v>55</v>
      </c>
      <c r="B48" s="41"/>
      <c r="C48" s="8" t="s">
        <v>151</v>
      </c>
    </row>
    <row r="49" spans="1:3" x14ac:dyDescent="0.35">
      <c r="A49" s="41" t="s">
        <v>56</v>
      </c>
      <c r="B49" s="41"/>
      <c r="C49" s="8" t="s">
        <v>151</v>
      </c>
    </row>
    <row r="50" spans="1:3" x14ac:dyDescent="0.35">
      <c r="A50" s="41" t="s">
        <v>57</v>
      </c>
      <c r="B50" s="41"/>
      <c r="C50" s="8" t="s">
        <v>151</v>
      </c>
    </row>
    <row r="51" spans="1:3" x14ac:dyDescent="0.35">
      <c r="A51" s="41" t="s">
        <v>58</v>
      </c>
      <c r="B51" s="41"/>
      <c r="C51" s="8" t="s">
        <v>151</v>
      </c>
    </row>
  </sheetData>
  <mergeCells count="42">
    <mergeCell ref="B3:C3"/>
    <mergeCell ref="A49:B49"/>
    <mergeCell ref="A50:B50"/>
    <mergeCell ref="A51:B51"/>
    <mergeCell ref="A47:B47"/>
    <mergeCell ref="A31:B31"/>
    <mergeCell ref="A32:B32"/>
    <mergeCell ref="A33:B33"/>
    <mergeCell ref="A34:B34"/>
    <mergeCell ref="A48:B48"/>
    <mergeCell ref="A41:B41"/>
    <mergeCell ref="A42:B42"/>
    <mergeCell ref="A43:B43"/>
    <mergeCell ref="A44:B44"/>
    <mergeCell ref="A45:B45"/>
    <mergeCell ref="A46:B46"/>
    <mergeCell ref="A40:B40"/>
    <mergeCell ref="A35:C35"/>
    <mergeCell ref="A36:B36"/>
    <mergeCell ref="A37:B37"/>
    <mergeCell ref="A38:B38"/>
    <mergeCell ref="A39:B39"/>
    <mergeCell ref="B24:C24"/>
    <mergeCell ref="B25:C25"/>
    <mergeCell ref="A26:C26"/>
    <mergeCell ref="A27:B27"/>
    <mergeCell ref="A28:B28"/>
    <mergeCell ref="A29:B29"/>
    <mergeCell ref="B13:C13"/>
    <mergeCell ref="A1:C1"/>
    <mergeCell ref="B9:C9"/>
    <mergeCell ref="B11:C11"/>
    <mergeCell ref="B12:C12"/>
    <mergeCell ref="B2:C2"/>
    <mergeCell ref="B4:C4"/>
    <mergeCell ref="B5:C5"/>
    <mergeCell ref="B6:C6"/>
    <mergeCell ref="B7:C7"/>
    <mergeCell ref="B14:C14"/>
    <mergeCell ref="A15:A22"/>
    <mergeCell ref="B15:C15"/>
    <mergeCell ref="B23:C23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84CBE47-A993-4FFE-AC42-1803773AC45E}">
          <x14:formula1>
            <xm:f>Hoja2!$D$2:$D$3</xm:f>
          </x14:formula1>
          <xm:sqref>B24:C24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B15:C15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B11:C11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B25:C25 B13:C14 B23:C23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14A6E-D5FA-4D8D-BCFE-264973C0D9A0}">
  <sheetPr>
    <tabColor theme="2" tint="-0.749992370372631"/>
  </sheetPr>
  <dimension ref="A1:XFC46"/>
  <sheetViews>
    <sheetView zoomScale="80" zoomScaleNormal="80" workbookViewId="0">
      <selection activeCell="B12" sqref="B12:C12"/>
    </sheetView>
  </sheetViews>
  <sheetFormatPr baseColWidth="10" defaultColWidth="0" defaultRowHeight="14.5" x14ac:dyDescent="0.35"/>
  <cols>
    <col min="1" max="1" width="41.81640625" customWidth="1"/>
    <col min="2" max="2" width="30.54296875" customWidth="1"/>
    <col min="3" max="3" width="76.1796875" customWidth="1"/>
    <col min="4" max="8" width="11.453125" hidden="1" customWidth="1"/>
    <col min="9" max="9" width="12" hidden="1" customWidth="1"/>
    <col min="10" max="10" width="11.453125" hidden="1"/>
    <col min="11" max="11" width="5" hidden="1"/>
    <col min="12" max="16383" width="11.453125" hidden="1"/>
    <col min="16384" max="16384" width="6.81640625" hidden="1"/>
  </cols>
  <sheetData>
    <row r="1" spans="1:6" ht="18.5" x14ac:dyDescent="0.35">
      <c r="A1" s="37" t="s">
        <v>59</v>
      </c>
      <c r="B1" s="37"/>
      <c r="C1" s="37"/>
    </row>
    <row r="2" spans="1:6" x14ac:dyDescent="0.35">
      <c r="A2" s="9" t="s">
        <v>20</v>
      </c>
      <c r="B2" s="34" t="str">
        <f>'GENERALES NOTA 321'!B2:C2</f>
        <v>SINIESTRO 145977185 - APLICATIVO 214445</v>
      </c>
      <c r="C2" s="35"/>
    </row>
    <row r="3" spans="1:6" x14ac:dyDescent="0.35">
      <c r="A3" s="21" t="s">
        <v>1</v>
      </c>
      <c r="B3" s="29" t="e">
        <f>#REF!</f>
        <v>#REF!</v>
      </c>
      <c r="C3" s="30"/>
    </row>
    <row r="4" spans="1:6" s="2" customFormat="1" x14ac:dyDescent="0.35">
      <c r="A4" s="5" t="s">
        <v>2</v>
      </c>
      <c r="B4" s="36" t="e">
        <f>#REF!</f>
        <v>#REF!</v>
      </c>
      <c r="C4" s="36"/>
    </row>
    <row r="5" spans="1:6" s="2" customFormat="1" x14ac:dyDescent="0.35">
      <c r="A5" s="5" t="s">
        <v>5</v>
      </c>
      <c r="B5" s="34" t="e">
        <f>#REF!</f>
        <v>#REF!</v>
      </c>
      <c r="C5" s="35"/>
    </row>
    <row r="6" spans="1:6" s="2" customFormat="1" x14ac:dyDescent="0.35">
      <c r="A6" s="5" t="s">
        <v>6</v>
      </c>
      <c r="B6" s="36" t="e">
        <f>#REF!</f>
        <v>#REF!</v>
      </c>
      <c r="C6" s="36"/>
    </row>
    <row r="7" spans="1:6" s="2" customFormat="1" x14ac:dyDescent="0.35">
      <c r="A7" s="5" t="s">
        <v>7</v>
      </c>
      <c r="B7" s="36" t="e">
        <f>#REF!</f>
        <v>#REF!</v>
      </c>
      <c r="C7" s="36"/>
    </row>
    <row r="8" spans="1:6" ht="23.25" customHeight="1" x14ac:dyDescent="0.35">
      <c r="A8" s="10" t="s">
        <v>60</v>
      </c>
      <c r="B8" s="29" t="s">
        <v>63</v>
      </c>
      <c r="C8" s="30"/>
    </row>
    <row r="9" spans="1:6" ht="58" x14ac:dyDescent="0.35">
      <c r="A9" s="5" t="s">
        <v>62</v>
      </c>
      <c r="B9" s="45"/>
      <c r="C9" s="46"/>
      <c r="E9" t="s">
        <v>63</v>
      </c>
      <c r="F9" s="11">
        <v>0.7</v>
      </c>
    </row>
    <row r="10" spans="1:6" x14ac:dyDescent="0.35">
      <c r="A10" s="10" t="s">
        <v>64</v>
      </c>
      <c r="B10" s="47">
        <v>100000000</v>
      </c>
      <c r="C10" s="47"/>
      <c r="E10" t="s">
        <v>61</v>
      </c>
      <c r="F10" s="11">
        <v>0.3</v>
      </c>
    </row>
    <row r="11" spans="1:6" x14ac:dyDescent="0.35">
      <c r="A11" s="12" t="s">
        <v>65</v>
      </c>
      <c r="B11" s="48">
        <f>IFERROR(B10*(VLOOKUP(B8,E9:F11,2,0)),18888)</f>
        <v>70000000</v>
      </c>
      <c r="C11" s="49"/>
    </row>
    <row r="12" spans="1:6" ht="180" customHeight="1" x14ac:dyDescent="0.35">
      <c r="A12" s="5" t="s">
        <v>66</v>
      </c>
      <c r="B12" s="29"/>
      <c r="C12" s="30"/>
    </row>
    <row r="13" spans="1:6" ht="87" x14ac:dyDescent="0.35">
      <c r="A13" s="5" t="s">
        <v>67</v>
      </c>
      <c r="B13" s="44"/>
      <c r="C13" s="44"/>
    </row>
    <row r="15" spans="1:6" x14ac:dyDescent="0.35">
      <c r="B15" s="13"/>
      <c r="C15" s="13"/>
    </row>
    <row r="16" spans="1:6" x14ac:dyDescent="0.35">
      <c r="B16" s="13"/>
      <c r="C16" s="13"/>
    </row>
    <row r="17" spans="2:3" x14ac:dyDescent="0.35">
      <c r="B17" s="13"/>
      <c r="C17" s="13"/>
    </row>
    <row r="18" spans="2:3" x14ac:dyDescent="0.35">
      <c r="B18" s="13"/>
      <c r="C18" s="13"/>
    </row>
    <row r="19" spans="2:3" x14ac:dyDescent="0.35">
      <c r="B19" s="13"/>
      <c r="C19" s="13"/>
    </row>
    <row r="20" spans="2:3" x14ac:dyDescent="0.35">
      <c r="B20" s="13"/>
      <c r="C20" s="13"/>
    </row>
    <row r="21" spans="2:3" x14ac:dyDescent="0.35">
      <c r="B21" s="13"/>
      <c r="C21" s="13"/>
    </row>
    <row r="22" spans="2:3" x14ac:dyDescent="0.35">
      <c r="B22" s="13"/>
      <c r="C22" s="13"/>
    </row>
    <row r="23" spans="2:3" x14ac:dyDescent="0.35">
      <c r="B23" s="13"/>
      <c r="C23" s="13"/>
    </row>
    <row r="24" spans="2:3" x14ac:dyDescent="0.35">
      <c r="B24" s="13"/>
      <c r="C24" s="13"/>
    </row>
    <row r="25" spans="2:3" x14ac:dyDescent="0.35">
      <c r="B25" s="13"/>
      <c r="C25" s="13"/>
    </row>
    <row r="26" spans="2:3" x14ac:dyDescent="0.35">
      <c r="B26" s="13"/>
      <c r="C26" s="13"/>
    </row>
    <row r="27" spans="2:3" x14ac:dyDescent="0.35">
      <c r="B27" s="13"/>
      <c r="C27" s="13"/>
    </row>
    <row r="28" spans="2:3" x14ac:dyDescent="0.35">
      <c r="B28" s="13"/>
      <c r="C28" s="13"/>
    </row>
    <row r="29" spans="2:3" x14ac:dyDescent="0.35">
      <c r="B29" s="13"/>
      <c r="C29" s="13"/>
    </row>
    <row r="30" spans="2:3" x14ac:dyDescent="0.35">
      <c r="B30" s="13"/>
      <c r="C30" s="13"/>
    </row>
    <row r="31" spans="2:3" x14ac:dyDescent="0.35">
      <c r="B31" s="13"/>
      <c r="C31" s="13"/>
    </row>
    <row r="32" spans="2:3" x14ac:dyDescent="0.35">
      <c r="B32" s="13"/>
      <c r="C32" s="13"/>
    </row>
    <row r="33" spans="2:3" x14ac:dyDescent="0.35">
      <c r="B33" s="13"/>
      <c r="C33" s="13"/>
    </row>
    <row r="34" spans="2:3" x14ac:dyDescent="0.35">
      <c r="B34" s="13"/>
      <c r="C34" s="13"/>
    </row>
    <row r="35" spans="2:3" x14ac:dyDescent="0.35">
      <c r="B35" s="13"/>
      <c r="C35" s="13"/>
    </row>
    <row r="36" spans="2:3" x14ac:dyDescent="0.35">
      <c r="B36" s="13"/>
      <c r="C36" s="13"/>
    </row>
    <row r="37" spans="2:3" x14ac:dyDescent="0.35">
      <c r="B37" s="13"/>
      <c r="C37" s="13"/>
    </row>
    <row r="38" spans="2:3" x14ac:dyDescent="0.35">
      <c r="B38" s="13"/>
      <c r="C38" s="13"/>
    </row>
    <row r="39" spans="2:3" x14ac:dyDescent="0.35">
      <c r="B39" s="13"/>
      <c r="C39" s="13"/>
    </row>
    <row r="40" spans="2:3" x14ac:dyDescent="0.35">
      <c r="B40" s="13"/>
      <c r="C40" s="13"/>
    </row>
    <row r="41" spans="2:3" x14ac:dyDescent="0.35">
      <c r="B41" s="13"/>
      <c r="C41" s="13"/>
    </row>
    <row r="42" spans="2:3" x14ac:dyDescent="0.35">
      <c r="B42" s="13"/>
      <c r="C42" s="13"/>
    </row>
    <row r="43" spans="2:3" x14ac:dyDescent="0.35">
      <c r="B43" s="13"/>
      <c r="C43" s="13"/>
    </row>
    <row r="44" spans="2:3" x14ac:dyDescent="0.35">
      <c r="B44" s="13"/>
      <c r="C44" s="13"/>
    </row>
    <row r="45" spans="2:3" x14ac:dyDescent="0.35">
      <c r="B45" s="13"/>
      <c r="C45" s="13"/>
    </row>
    <row r="46" spans="2:3" x14ac:dyDescent="0.35">
      <c r="B46" s="13"/>
      <c r="C46" s="13"/>
    </row>
  </sheetData>
  <mergeCells count="13">
    <mergeCell ref="B6:C6"/>
    <mergeCell ref="A1:C1"/>
    <mergeCell ref="B2:C2"/>
    <mergeCell ref="B3:C3"/>
    <mergeCell ref="B4:C4"/>
    <mergeCell ref="B5:C5"/>
    <mergeCell ref="B13:C13"/>
    <mergeCell ref="B7:C7"/>
    <mergeCell ref="B8:C8"/>
    <mergeCell ref="B9:C9"/>
    <mergeCell ref="B10:C10"/>
    <mergeCell ref="B11:C11"/>
    <mergeCell ref="B12:C12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6F9180E-C335-4812-A794-2445E8058128}">
          <x14:formula1>
            <xm:f>Hoja2!$F$1:$F$3</xm:f>
          </x14:formula1>
          <xm:sqref>B8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>
    <tabColor theme="2" tint="-0.749992370372631"/>
  </sheetPr>
  <dimension ref="A1:XFC46"/>
  <sheetViews>
    <sheetView zoomScale="85" zoomScaleNormal="85" workbookViewId="0">
      <selection activeCell="A12" sqref="A12"/>
    </sheetView>
  </sheetViews>
  <sheetFormatPr baseColWidth="10" defaultColWidth="0" defaultRowHeight="14.5" x14ac:dyDescent="0.35"/>
  <cols>
    <col min="1" max="1" width="41.81640625" customWidth="1"/>
    <col min="2" max="2" width="30.54296875" customWidth="1"/>
    <col min="3" max="3" width="76.1796875" customWidth="1"/>
    <col min="4" max="8" width="11.453125" hidden="1" customWidth="1"/>
    <col min="9" max="9" width="12" hidden="1" customWidth="1"/>
    <col min="10" max="16383" width="11.453125" hidden="1"/>
    <col min="16384" max="16384" width="6.81640625" hidden="1"/>
  </cols>
  <sheetData>
    <row r="1" spans="1:6" ht="18.5" x14ac:dyDescent="0.35">
      <c r="A1" s="37" t="s">
        <v>59</v>
      </c>
      <c r="B1" s="37"/>
      <c r="C1" s="37"/>
    </row>
    <row r="2" spans="1:6" x14ac:dyDescent="0.35">
      <c r="A2" s="9" t="s">
        <v>20</v>
      </c>
      <c r="B2" s="34" t="str">
        <f>'GENERALES NOTA 321'!B2:C2</f>
        <v>SINIESTRO 145977185 - APLICATIVO 214445</v>
      </c>
      <c r="C2" s="35"/>
    </row>
    <row r="3" spans="1:6" x14ac:dyDescent="0.35">
      <c r="A3" s="21" t="s">
        <v>1</v>
      </c>
      <c r="B3" s="29" t="e">
        <f>#REF!</f>
        <v>#REF!</v>
      </c>
      <c r="C3" s="30"/>
    </row>
    <row r="4" spans="1:6" s="2" customFormat="1" x14ac:dyDescent="0.35">
      <c r="A4" s="5" t="s">
        <v>2</v>
      </c>
      <c r="B4" s="36" t="e">
        <f>#REF!</f>
        <v>#REF!</v>
      </c>
      <c r="C4" s="36"/>
    </row>
    <row r="5" spans="1:6" s="2" customFormat="1" x14ac:dyDescent="0.35">
      <c r="A5" s="5" t="s">
        <v>5</v>
      </c>
      <c r="B5" s="34" t="e">
        <f>#REF!</f>
        <v>#REF!</v>
      </c>
      <c r="C5" s="35"/>
    </row>
    <row r="6" spans="1:6" s="2" customFormat="1" x14ac:dyDescent="0.35">
      <c r="A6" s="5" t="s">
        <v>6</v>
      </c>
      <c r="B6" s="36" t="e">
        <f>#REF!</f>
        <v>#REF!</v>
      </c>
      <c r="C6" s="36"/>
    </row>
    <row r="7" spans="1:6" s="2" customFormat="1" x14ac:dyDescent="0.35">
      <c r="A7" s="5" t="s">
        <v>7</v>
      </c>
      <c r="B7" s="36" t="e">
        <f>#REF!</f>
        <v>#REF!</v>
      </c>
      <c r="C7" s="36"/>
    </row>
    <row r="8" spans="1:6" ht="23.25" customHeight="1" x14ac:dyDescent="0.35">
      <c r="A8" s="10" t="s">
        <v>60</v>
      </c>
      <c r="B8" s="29" t="s">
        <v>61</v>
      </c>
      <c r="C8" s="30"/>
    </row>
    <row r="9" spans="1:6" ht="58" x14ac:dyDescent="0.35">
      <c r="A9" s="5" t="s">
        <v>62</v>
      </c>
      <c r="B9" s="45"/>
      <c r="C9" s="46"/>
      <c r="E9" t="s">
        <v>63</v>
      </c>
      <c r="F9" s="11">
        <v>0.7</v>
      </c>
    </row>
    <row r="10" spans="1:6" x14ac:dyDescent="0.35">
      <c r="A10" s="10" t="s">
        <v>64</v>
      </c>
      <c r="B10" s="47">
        <v>100000000</v>
      </c>
      <c r="C10" s="47"/>
      <c r="E10" t="s">
        <v>61</v>
      </c>
      <c r="F10" s="11">
        <v>0.3</v>
      </c>
    </row>
    <row r="11" spans="1:6" x14ac:dyDescent="0.35">
      <c r="A11" s="12" t="s">
        <v>65</v>
      </c>
      <c r="B11" s="48">
        <f>IFERROR(B10*(VLOOKUP(B8,E9:F11,2,0)),18888)</f>
        <v>30000000</v>
      </c>
      <c r="C11" s="49"/>
    </row>
    <row r="12" spans="1:6" ht="180" customHeight="1" x14ac:dyDescent="0.35">
      <c r="A12" s="5" t="s">
        <v>66</v>
      </c>
      <c r="B12" s="29"/>
      <c r="C12" s="30"/>
    </row>
    <row r="13" spans="1:6" ht="87" x14ac:dyDescent="0.35">
      <c r="A13" s="5" t="s">
        <v>67</v>
      </c>
      <c r="B13" s="44"/>
      <c r="C13" s="44"/>
    </row>
    <row r="15" spans="1:6" x14ac:dyDescent="0.35">
      <c r="B15" s="13"/>
      <c r="C15" s="13"/>
    </row>
    <row r="16" spans="1:6" x14ac:dyDescent="0.35">
      <c r="B16" s="13"/>
      <c r="C16" s="13"/>
    </row>
    <row r="17" spans="2:3" x14ac:dyDescent="0.35">
      <c r="B17" s="13"/>
      <c r="C17" s="13"/>
    </row>
    <row r="18" spans="2:3" x14ac:dyDescent="0.35">
      <c r="B18" s="13"/>
      <c r="C18" s="13"/>
    </row>
    <row r="19" spans="2:3" x14ac:dyDescent="0.35">
      <c r="B19" s="13"/>
      <c r="C19" s="13"/>
    </row>
    <row r="20" spans="2:3" x14ac:dyDescent="0.35">
      <c r="B20" s="13"/>
      <c r="C20" s="13"/>
    </row>
    <row r="21" spans="2:3" x14ac:dyDescent="0.35">
      <c r="B21" s="13"/>
      <c r="C21" s="13"/>
    </row>
    <row r="22" spans="2:3" x14ac:dyDescent="0.35">
      <c r="B22" s="13"/>
      <c r="C22" s="13"/>
    </row>
    <row r="23" spans="2:3" x14ac:dyDescent="0.35">
      <c r="B23" s="13"/>
      <c r="C23" s="13"/>
    </row>
    <row r="24" spans="2:3" x14ac:dyDescent="0.35">
      <c r="B24" s="13"/>
      <c r="C24" s="13"/>
    </row>
    <row r="25" spans="2:3" x14ac:dyDescent="0.35">
      <c r="B25" s="13"/>
      <c r="C25" s="13"/>
    </row>
    <row r="26" spans="2:3" x14ac:dyDescent="0.35">
      <c r="B26" s="13"/>
      <c r="C26" s="13"/>
    </row>
    <row r="27" spans="2:3" x14ac:dyDescent="0.35">
      <c r="B27" s="13"/>
      <c r="C27" s="13"/>
    </row>
    <row r="28" spans="2:3" x14ac:dyDescent="0.35">
      <c r="B28" s="13"/>
      <c r="C28" s="13"/>
    </row>
    <row r="29" spans="2:3" x14ac:dyDescent="0.35">
      <c r="B29" s="13"/>
      <c r="C29" s="13"/>
    </row>
    <row r="30" spans="2:3" x14ac:dyDescent="0.35">
      <c r="B30" s="13"/>
      <c r="C30" s="13"/>
    </row>
    <row r="31" spans="2:3" x14ac:dyDescent="0.35">
      <c r="B31" s="13"/>
      <c r="C31" s="13"/>
    </row>
    <row r="32" spans="2:3" x14ac:dyDescent="0.35">
      <c r="B32" s="13"/>
      <c r="C32" s="13"/>
    </row>
    <row r="33" spans="2:3" x14ac:dyDescent="0.35">
      <c r="B33" s="13"/>
      <c r="C33" s="13"/>
    </row>
    <row r="34" spans="2:3" x14ac:dyDescent="0.35">
      <c r="B34" s="13"/>
      <c r="C34" s="13"/>
    </row>
    <row r="35" spans="2:3" x14ac:dyDescent="0.35">
      <c r="B35" s="13"/>
      <c r="C35" s="13"/>
    </row>
    <row r="36" spans="2:3" x14ac:dyDescent="0.35">
      <c r="B36" s="13"/>
      <c r="C36" s="13"/>
    </row>
    <row r="37" spans="2:3" x14ac:dyDescent="0.35">
      <c r="B37" s="13"/>
      <c r="C37" s="13"/>
    </row>
    <row r="38" spans="2:3" x14ac:dyDescent="0.35">
      <c r="B38" s="13"/>
      <c r="C38" s="13"/>
    </row>
    <row r="39" spans="2:3" x14ac:dyDescent="0.35">
      <c r="B39" s="13"/>
      <c r="C39" s="13"/>
    </row>
    <row r="40" spans="2:3" x14ac:dyDescent="0.35">
      <c r="B40" s="13"/>
      <c r="C40" s="13"/>
    </row>
    <row r="41" spans="2:3" x14ac:dyDescent="0.35">
      <c r="B41" s="13"/>
      <c r="C41" s="13"/>
    </row>
    <row r="42" spans="2:3" x14ac:dyDescent="0.35">
      <c r="B42" s="13"/>
      <c r="C42" s="13"/>
    </row>
    <row r="43" spans="2:3" x14ac:dyDescent="0.35">
      <c r="B43" s="13"/>
      <c r="C43" s="13"/>
    </row>
    <row r="44" spans="2:3" x14ac:dyDescent="0.35">
      <c r="B44" s="13"/>
      <c r="C44" s="13"/>
    </row>
    <row r="45" spans="2:3" x14ac:dyDescent="0.35">
      <c r="B45" s="13"/>
      <c r="C45" s="13"/>
    </row>
    <row r="46" spans="2:3" x14ac:dyDescent="0.35">
      <c r="B46" s="13"/>
      <c r="C46" s="13"/>
    </row>
  </sheetData>
  <mergeCells count="13">
    <mergeCell ref="B12:C12"/>
    <mergeCell ref="B13:C13"/>
    <mergeCell ref="A1:C1"/>
    <mergeCell ref="B8:C8"/>
    <mergeCell ref="B9:C9"/>
    <mergeCell ref="B2:C2"/>
    <mergeCell ref="B11:C11"/>
    <mergeCell ref="B4:C4"/>
    <mergeCell ref="B5:C5"/>
    <mergeCell ref="B6:C6"/>
    <mergeCell ref="B7:C7"/>
    <mergeCell ref="B10:C10"/>
    <mergeCell ref="B3:C3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514946-ECEE-4A13-8B25-B9F747C8FFB0}">
          <x14:formula1>
            <xm:f>Hoja2!$F$1:$F$3</xm:f>
          </x14:formula1>
          <xm:sqref>B8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956A-6F1C-4392-879B-C7185185F575}">
  <sheetPr>
    <tabColor theme="2" tint="-0.749992370372631"/>
  </sheetPr>
  <dimension ref="A1:XFC13"/>
  <sheetViews>
    <sheetView workbookViewId="0">
      <selection activeCell="B27" sqref="B27"/>
    </sheetView>
  </sheetViews>
  <sheetFormatPr baseColWidth="10" defaultColWidth="11.453125" defaultRowHeight="14.5" x14ac:dyDescent="0.35"/>
  <cols>
    <col min="1" max="1" width="35.54296875" customWidth="1"/>
    <col min="2" max="2" width="31.81640625" customWidth="1"/>
    <col min="3" max="3" width="63.1796875" customWidth="1"/>
    <col min="4" max="16383" width="0" hidden="1" customWidth="1"/>
    <col min="16384" max="16384" width="0.81640625" hidden="1" customWidth="1"/>
  </cols>
  <sheetData>
    <row r="1" spans="1:3" ht="18.5" x14ac:dyDescent="0.35">
      <c r="A1" s="37" t="s">
        <v>68</v>
      </c>
      <c r="B1" s="37"/>
      <c r="C1" s="37"/>
    </row>
    <row r="2" spans="1:3" x14ac:dyDescent="0.35">
      <c r="A2" s="9" t="s">
        <v>20</v>
      </c>
      <c r="B2" s="34" t="str">
        <f>'GENERALES NOTA 321'!B2:C2</f>
        <v>SINIESTRO 145977185 - APLICATIVO 214445</v>
      </c>
      <c r="C2" s="35"/>
    </row>
    <row r="3" spans="1:3" x14ac:dyDescent="0.35">
      <c r="A3" s="21" t="s">
        <v>1</v>
      </c>
      <c r="B3" s="34" t="e">
        <f>#REF!</f>
        <v>#REF!</v>
      </c>
      <c r="C3" s="35"/>
    </row>
    <row r="4" spans="1:3" s="2" customFormat="1" x14ac:dyDescent="0.35">
      <c r="A4" s="5" t="s">
        <v>2</v>
      </c>
      <c r="B4" s="36" t="e">
        <f>#REF!</f>
        <v>#REF!</v>
      </c>
      <c r="C4" s="36"/>
    </row>
    <row r="5" spans="1:3" s="2" customFormat="1" x14ac:dyDescent="0.35">
      <c r="A5" s="5" t="s">
        <v>5</v>
      </c>
      <c r="B5" s="34" t="e">
        <f>#REF!</f>
        <v>#REF!</v>
      </c>
      <c r="C5" s="35"/>
    </row>
    <row r="6" spans="1:3" s="2" customFormat="1" x14ac:dyDescent="0.35">
      <c r="A6" s="5" t="s">
        <v>6</v>
      </c>
      <c r="B6" s="36" t="e">
        <f>#REF!</f>
        <v>#REF!</v>
      </c>
      <c r="C6" s="36"/>
    </row>
    <row r="7" spans="1:3" s="2" customFormat="1" x14ac:dyDescent="0.35">
      <c r="A7" s="5" t="s">
        <v>7</v>
      </c>
      <c r="B7" s="36" t="e">
        <f>#REF!</f>
        <v>#REF!</v>
      </c>
      <c r="C7" s="36"/>
    </row>
    <row r="8" spans="1:3" x14ac:dyDescent="0.35">
      <c r="A8" s="10" t="s">
        <v>60</v>
      </c>
      <c r="B8" s="38"/>
      <c r="C8" s="39"/>
    </row>
    <row r="9" spans="1:3" x14ac:dyDescent="0.35">
      <c r="A9" s="10" t="s">
        <v>64</v>
      </c>
      <c r="B9" s="50"/>
      <c r="C9" s="50"/>
    </row>
    <row r="10" spans="1:3" x14ac:dyDescent="0.35">
      <c r="A10" s="10" t="s">
        <v>69</v>
      </c>
      <c r="B10" s="50"/>
      <c r="C10" s="50"/>
    </row>
    <row r="11" spans="1:3" ht="43.5" x14ac:dyDescent="0.35">
      <c r="A11" s="5" t="s">
        <v>70</v>
      </c>
      <c r="B11" s="36"/>
      <c r="C11" s="36"/>
    </row>
    <row r="12" spans="1:3" ht="43.5" x14ac:dyDescent="0.35">
      <c r="A12" s="5" t="s">
        <v>71</v>
      </c>
      <c r="B12" s="36"/>
      <c r="C12" s="36"/>
    </row>
    <row r="13" spans="1:3" x14ac:dyDescent="0.35">
      <c r="A13" s="5" t="s">
        <v>72</v>
      </c>
      <c r="B13" s="8"/>
      <c r="C13" s="8"/>
    </row>
  </sheetData>
  <mergeCells count="12">
    <mergeCell ref="A1:C1"/>
    <mergeCell ref="B8:C8"/>
    <mergeCell ref="B9:C9"/>
    <mergeCell ref="B10:C10"/>
    <mergeCell ref="B11:C11"/>
    <mergeCell ref="B3:C3"/>
    <mergeCell ref="B12:C12"/>
    <mergeCell ref="B2:C2"/>
    <mergeCell ref="B4:C4"/>
    <mergeCell ref="B5:C5"/>
    <mergeCell ref="B6:C6"/>
    <mergeCell ref="B7:C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609580-2E12-4371-BFDE-CD130E06F675}">
          <x14:formula1>
            <xm:f>Hoja2!$B$1:$B$2</xm:f>
          </x14:formula1>
          <xm:sqref>B11:C11 B13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E05B7-1C6F-448D-99B6-9836D13F4DC6}">
  <dimension ref="B1:N10"/>
  <sheetViews>
    <sheetView workbookViewId="0">
      <selection activeCell="C14" sqref="C14"/>
    </sheetView>
  </sheetViews>
  <sheetFormatPr baseColWidth="10" defaultColWidth="11.453125" defaultRowHeight="15" customHeight="1" x14ac:dyDescent="0.35"/>
  <cols>
    <col min="2" max="2" width="34" bestFit="1" customWidth="1"/>
    <col min="3" max="3" width="51.7265625" customWidth="1"/>
    <col min="9" max="9" width="0" hidden="1" customWidth="1"/>
    <col min="14" max="14" width="0" hidden="1" customWidth="1"/>
  </cols>
  <sheetData>
    <row r="1" spans="2:14" ht="15" customHeight="1" thickBot="1" x14ac:dyDescent="0.4"/>
    <row r="2" spans="2:14" ht="15" customHeight="1" thickTop="1" thickBot="1" x14ac:dyDescent="0.4">
      <c r="B2" s="51"/>
      <c r="C2" s="51"/>
      <c r="I2" t="s">
        <v>73</v>
      </c>
      <c r="N2" t="s">
        <v>74</v>
      </c>
    </row>
    <row r="3" spans="2:14" ht="15" customHeight="1" thickTop="1" thickBot="1" x14ac:dyDescent="0.4">
      <c r="B3" s="51" t="s">
        <v>75</v>
      </c>
      <c r="C3" s="51"/>
      <c r="I3" t="s">
        <v>61</v>
      </c>
      <c r="N3" t="s">
        <v>61</v>
      </c>
    </row>
    <row r="4" spans="2:14" ht="15" customHeight="1" thickTop="1" thickBot="1" x14ac:dyDescent="0.4">
      <c r="B4" s="15" t="s">
        <v>76</v>
      </c>
      <c r="C4" s="16"/>
      <c r="I4" t="s">
        <v>77</v>
      </c>
      <c r="N4" t="s">
        <v>63</v>
      </c>
    </row>
    <row r="5" spans="2:14" ht="15" customHeight="1" thickTop="1" thickBot="1" x14ac:dyDescent="0.4">
      <c r="B5" s="15" t="s">
        <v>78</v>
      </c>
      <c r="C5" s="16"/>
    </row>
    <row r="6" spans="2:14" ht="15" customHeight="1" thickTop="1" thickBot="1" x14ac:dyDescent="0.4">
      <c r="B6" s="15" t="s">
        <v>79</v>
      </c>
      <c r="C6" s="16"/>
    </row>
    <row r="7" spans="2:14" ht="44.5" thickTop="1" thickBot="1" x14ac:dyDescent="0.4">
      <c r="B7" s="15" t="s">
        <v>80</v>
      </c>
      <c r="C7" s="17"/>
    </row>
    <row r="8" spans="2:14" ht="30" thickTop="1" thickBot="1" x14ac:dyDescent="0.4">
      <c r="B8" s="15" t="s">
        <v>81</v>
      </c>
      <c r="C8" s="16"/>
    </row>
    <row r="9" spans="2:14" ht="44.5" thickTop="1" thickBot="1" x14ac:dyDescent="0.4">
      <c r="B9" s="15" t="s">
        <v>82</v>
      </c>
      <c r="C9" s="18"/>
    </row>
    <row r="10" spans="2:14" ht="15" customHeight="1" thickTop="1" x14ac:dyDescent="0.35"/>
  </sheetData>
  <mergeCells count="2">
    <mergeCell ref="B2:C2"/>
    <mergeCell ref="B3:C3"/>
  </mergeCells>
  <dataValidations count="2">
    <dataValidation type="textLength" allowBlank="1" showInputMessage="1" showErrorMessage="1" sqref="C9" xr:uid="{8BEA8983-165A-49C4-B93F-9E8D0F5500DF}">
      <formula1>1</formula1>
      <formula2>500</formula2>
    </dataValidation>
    <dataValidation type="list" allowBlank="1" showInputMessage="1" showErrorMessage="1" sqref="C8" xr:uid="{EF917947-5CAE-454C-8E66-5C688CF77B8B}">
      <formula1>$I$2:$I$4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dimension ref="A1:I8"/>
  <sheetViews>
    <sheetView topLeftCell="G1" workbookViewId="0">
      <selection activeCell="I7" sqref="I7"/>
    </sheetView>
  </sheetViews>
  <sheetFormatPr baseColWidth="10" defaultColWidth="11.54296875" defaultRowHeight="14.5" x14ac:dyDescent="0.35"/>
  <cols>
    <col min="4" max="4" width="20.1796875" bestFit="1" customWidth="1"/>
    <col min="5" max="5" width="42.81640625" bestFit="1" customWidth="1"/>
  </cols>
  <sheetData>
    <row r="1" spans="1:9" x14ac:dyDescent="0.35">
      <c r="A1" s="7" t="s">
        <v>24</v>
      </c>
      <c r="B1" t="s">
        <v>83</v>
      </c>
      <c r="C1" s="7" t="s">
        <v>28</v>
      </c>
      <c r="D1" s="7" t="s">
        <v>32</v>
      </c>
      <c r="E1" s="3" t="s">
        <v>84</v>
      </c>
      <c r="F1" s="2" t="s">
        <v>63</v>
      </c>
      <c r="G1" s="4">
        <v>0</v>
      </c>
      <c r="H1" t="s">
        <v>85</v>
      </c>
      <c r="I1" t="s">
        <v>86</v>
      </c>
    </row>
    <row r="2" spans="1:9" x14ac:dyDescent="0.35">
      <c r="A2" t="s">
        <v>87</v>
      </c>
      <c r="B2" t="s">
        <v>88</v>
      </c>
      <c r="C2" t="s">
        <v>89</v>
      </c>
      <c r="D2" s="2" t="s">
        <v>90</v>
      </c>
      <c r="E2" s="1" t="s">
        <v>91</v>
      </c>
      <c r="F2" s="2" t="s">
        <v>74</v>
      </c>
      <c r="G2" s="4">
        <v>0.7</v>
      </c>
      <c r="H2" t="s">
        <v>92</v>
      </c>
      <c r="I2" t="s">
        <v>93</v>
      </c>
    </row>
    <row r="3" spans="1:9" x14ac:dyDescent="0.35">
      <c r="A3" t="s">
        <v>94</v>
      </c>
      <c r="C3" t="s">
        <v>95</v>
      </c>
      <c r="D3" s="2" t="s">
        <v>96</v>
      </c>
      <c r="E3" s="1" t="s">
        <v>97</v>
      </c>
      <c r="F3" s="2" t="s">
        <v>61</v>
      </c>
      <c r="G3" s="4">
        <v>0.3</v>
      </c>
      <c r="H3" t="s">
        <v>98</v>
      </c>
      <c r="I3" t="s">
        <v>99</v>
      </c>
    </row>
    <row r="4" spans="1:9" x14ac:dyDescent="0.35">
      <c r="A4" t="s">
        <v>100</v>
      </c>
      <c r="C4" t="s">
        <v>101</v>
      </c>
      <c r="E4" s="1" t="s">
        <v>102</v>
      </c>
      <c r="H4" t="s">
        <v>103</v>
      </c>
      <c r="I4" t="s">
        <v>104</v>
      </c>
    </row>
    <row r="5" spans="1:9" x14ac:dyDescent="0.35">
      <c r="A5" t="s">
        <v>105</v>
      </c>
      <c r="E5" s="1" t="s">
        <v>106</v>
      </c>
      <c r="H5" t="s">
        <v>107</v>
      </c>
      <c r="I5" t="s">
        <v>108</v>
      </c>
    </row>
    <row r="6" spans="1:9" x14ac:dyDescent="0.35">
      <c r="E6" s="1" t="s">
        <v>109</v>
      </c>
      <c r="I6" t="s">
        <v>110</v>
      </c>
    </row>
    <row r="7" spans="1:9" x14ac:dyDescent="0.35">
      <c r="E7" s="1" t="s">
        <v>111</v>
      </c>
    </row>
    <row r="8" spans="1:9" x14ac:dyDescent="0.35">
      <c r="E8" s="1" t="s">
        <v>112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110f4e7f-fc49-4680-be2a-cf1f485dd53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1268A46EF8BE54CB85570D01C5F0A72" ma:contentTypeVersion="16" ma:contentTypeDescription="Crear nuevo documento." ma:contentTypeScope="" ma:versionID="88951cb3b2d344d7c2a706420f95fa3f">
  <xsd:schema xmlns:xsd="http://www.w3.org/2001/XMLSchema" xmlns:xs="http://www.w3.org/2001/XMLSchema" xmlns:p="http://schemas.microsoft.com/office/2006/metadata/properties" xmlns:ns1="http://schemas.microsoft.com/sharepoint/v3" xmlns:ns2="110f4e7f-fc49-4680-be2a-cf1f485dd537" xmlns:ns3="bd399fb5-18ee-43ad-810b-0c429aab68ed" targetNamespace="http://schemas.microsoft.com/office/2006/metadata/properties" ma:root="true" ma:fieldsID="53c0fba586077f280948cac53606347e" ns1:_="" ns2:_="" ns3:_="">
    <xsd:import namespace="http://schemas.microsoft.com/sharepoint/v3"/>
    <xsd:import namespace="110f4e7f-fc49-4680-be2a-cf1f485dd537"/>
    <xsd:import namespace="bd399fb5-18ee-43ad-810b-0c429aab68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0f4e7f-fc49-4680-be2a-cf1f485dd5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10820af1-e82f-496e-bbcb-d9502914b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99fb5-18ee-43ad-810b-0c429aab68e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FFEF15-7C79-4BE7-BA63-3766F4BEB7DE}">
  <ds:schemaRefs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d399fb5-18ee-43ad-810b-0c429aab68ed"/>
    <ds:schemaRef ds:uri="110f4e7f-fc49-4680-be2a-cf1f485dd537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49D4EAD-DE95-4705-8C29-CD66A6FCB0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76ECDF-1275-47A9-896A-57348BBC9A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10f4e7f-fc49-4680-be2a-cf1f485dd537"/>
    <ds:schemaRef ds:uri="bd399fb5-18ee-43ad-810b-0c429aab68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GENERALES NOTA 322 </vt:lpstr>
      <vt:lpstr>GENERALES NOTA 321</vt:lpstr>
      <vt:lpstr>APERTURA- GENERALES  NOTA 324</vt:lpstr>
      <vt:lpstr>IMPUTACIÓN- GENERALES  NOTA 324</vt:lpstr>
      <vt:lpstr>GENERALES NOTA 325</vt:lpstr>
      <vt:lpstr>ACTUALIZACIÓN CONTINGENCIA</vt:lpstr>
      <vt:lpstr>Hoja2</vt:lpstr>
    </vt:vector>
  </TitlesOfParts>
  <Manager/>
  <Company>Allianz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Paola Garcia Quintero</dc:creator>
  <cp:keywords/>
  <dc:description/>
  <cp:lastModifiedBy>Revelo Castiblanco, Maria Alejandra (ALLIANZ COLOMBIA)</cp:lastModifiedBy>
  <cp:revision/>
  <dcterms:created xsi:type="dcterms:W3CDTF">2020-12-07T14:41:17Z</dcterms:created>
  <dcterms:modified xsi:type="dcterms:W3CDTF">2024-11-09T18:23:34Z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ce5f591a-3248-43e9-9b70-1ad50135772d_Enabled">
    <vt:lpwstr>true</vt:lpwstr>
  </property>
  <property fmtid="{D5CDD505-2E9C-101B-9397-08002B2CF9AE}" pid="24" name="MSIP_Label_ce5f591a-3248-43e9-9b70-1ad50135772d_SetDate">
    <vt:lpwstr>2022-02-08T17:15:09Z</vt:lpwstr>
  </property>
  <property fmtid="{D5CDD505-2E9C-101B-9397-08002B2CF9AE}" pid="25" name="MSIP_Label_ce5f591a-3248-43e9-9b70-1ad50135772d_Method">
    <vt:lpwstr>Privileged</vt:lpwstr>
  </property>
  <property fmtid="{D5CDD505-2E9C-101B-9397-08002B2CF9AE}" pid="26" name="MSIP_Label_ce5f591a-3248-43e9-9b70-1ad50135772d_Name">
    <vt:lpwstr>ce5f591a-3248-43e9-9b70-1ad50135772d</vt:lpwstr>
  </property>
  <property fmtid="{D5CDD505-2E9C-101B-9397-08002B2CF9AE}" pid="27" name="MSIP_Label_ce5f591a-3248-43e9-9b70-1ad50135772d_SiteId">
    <vt:lpwstr>6e06e42d-6925-47c6-b9e7-9581c7ca302a</vt:lpwstr>
  </property>
  <property fmtid="{D5CDD505-2E9C-101B-9397-08002B2CF9AE}" pid="28" name="MSIP_Label_ce5f591a-3248-43e9-9b70-1ad50135772d_ActionId">
    <vt:lpwstr>591cd8ea-df6f-4fa2-847a-f7030bdc697b</vt:lpwstr>
  </property>
  <property fmtid="{D5CDD505-2E9C-101B-9397-08002B2CF9AE}" pid="29" name="MSIP_Label_ce5f591a-3248-43e9-9b70-1ad50135772d_ContentBits">
    <vt:lpwstr>0</vt:lpwstr>
  </property>
  <property fmtid="{D5CDD505-2E9C-101B-9397-08002B2CF9AE}" pid="30" name="ContentTypeId">
    <vt:lpwstr>0x01010071268A46EF8BE54CB85570D01C5F0A72</vt:lpwstr>
  </property>
  <property fmtid="{D5CDD505-2E9C-101B-9397-08002B2CF9AE}" pid="32" name="_NewReviewCycle">
    <vt:lpwstr/>
  </property>
  <property fmtid="{D5CDD505-2E9C-101B-9397-08002B2CF9AE}" pid="36" name="MediaServiceImageTags">
    <vt:lpwstr/>
  </property>
</Properties>
</file>