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JAVIER RIVERA\Downloads\"/>
    </mc:Choice>
  </mc:AlternateContent>
  <xr:revisionPtr revIDLastSave="0" documentId="13_ncr:1_{71E7ECF6-4B5A-40FA-A28B-52D3B962AD65}" xr6:coauthVersionLast="47" xr6:coauthVersionMax="47" xr10:uidLastSave="{00000000-0000-0000-0000-000000000000}"/>
  <bookViews>
    <workbookView xWindow="-120" yWindow="-120" windowWidth="20730" windowHeight="11040" tabRatio="895" activeTab="2" xr2:uid="{00000000-000D-0000-FFFF-FFFF00000000}"/>
  </bookViews>
  <sheets>
    <sheet name="GENERALES NOTA 322 " sheetId="15" r:id="rId1"/>
    <sheet name="GENERALES NOTA 321" sheetId="10" r:id="rId2"/>
    <sheet name="APERTURA- GENERALES  NOTA 324" sheetId="14" r:id="rId3"/>
    <sheet name="IMPUTACIÓN- GENERALES  NOTA 324" sheetId="11" r:id="rId4"/>
    <sheet name="GENERALES NOTA 325" sheetId="12" r:id="rId5"/>
    <sheet name="ACTUALIZACIÓN CONTINGENCIA" sheetId="13" r:id="rId6"/>
    <sheet name="Hoja2" sheetId="6" state="hidden" r:id="rId7"/>
  </sheets>
  <externalReferences>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4" l="1"/>
  <c r="B2" i="14"/>
  <c r="B3" i="12"/>
  <c r="B3" i="11"/>
  <c r="B11" i="11"/>
  <c r="B2" i="12" l="1"/>
  <c r="B2" i="11"/>
  <c r="B7" i="12"/>
  <c r="B6" i="12"/>
  <c r="B5" i="12"/>
  <c r="B4" i="12"/>
  <c r="B7" i="11"/>
  <c r="B6" i="11"/>
  <c r="B5" i="11"/>
  <c r="B4" i="11"/>
</calcChain>
</file>

<file path=xl/sharedStrings.xml><?xml version="1.0" encoding="utf-8"?>
<sst xmlns="http://schemas.openxmlformats.org/spreadsheetml/2006/main" count="229" uniqueCount="157">
  <si>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</si>
  <si>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</si>
  <si>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</si>
  <si>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</si>
  <si>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</si>
  <si>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</si>
  <si>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</si>
  <si>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</si>
  <si>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</si>
  <si>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</si>
  <si>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</si>
  <si>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</si>
  <si>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</si>
  <si>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</si>
  <si>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</si>
  <si>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</si>
  <si>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</si>
  <si>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Ordinario</t>
  </si>
  <si>
    <t>Apertura</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</si>
  <si>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</si>
  <si>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</si>
  <si>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</si>
  <si>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</si>
  <si>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</si>
  <si>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</si>
  <si>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</si>
  <si>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</si>
  <si>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</si>
  <si>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</si>
  <si>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</si>
  <si>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</si>
  <si>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</si>
  <si>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</si>
  <si>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</si>
  <si>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</si>
  <si>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</si>
  <si>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</si>
  <si>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</si>
  <si>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</si>
  <si>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</si>
  <si>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</si>
  <si>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</si>
  <si>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</si>
  <si>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</si>
  <si>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</si>
  <si>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</si>
  <si>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</si>
  <si>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</si>
  <si>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</si>
  <si>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</si>
  <si>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</si>
  <si>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</si>
  <si>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</si>
  <si>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</si>
  <si>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</si>
  <si>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</si>
  <si>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</si>
  <si>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</si>
  <si>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</si>
  <si>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</si>
  <si>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</si>
  <si>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</si>
  <si>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</si>
  <si>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</si>
  <si>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</si>
  <si>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</si>
  <si>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</si>
  <si>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</si>
  <si>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</si>
  <si>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</si>
  <si>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</si>
  <si>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</si>
  <si>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</si>
  <si>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</si>
  <si>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</si>
  <si>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</si>
  <si>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</si>
  <si>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</si>
  <si>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</si>
  <si>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</si>
  <si>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</si>
  <si>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</si>
  <si>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</si>
  <si>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</si>
  <si>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</si>
  <si>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</si>
  <si>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</si>
  <si>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</si>
  <si>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</si>
  <si>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</si>
  <si>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</si>
  <si>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</si>
  <si>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</si>
  <si>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</si>
  <si>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</si>
  <si>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</si>
  <si>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</si>
  <si>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</si>
  <si>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</si>
  <si>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</si>
  <si>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</si>
  <si>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</si>
  <si>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</si>
  <si>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</si>
  <si>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</si>
  <si>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</si>
  <si>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</si>
  <si>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</si>
  <si>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</si>
  <si>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</si>
  <si>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</si>
  <si>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</si>
  <si>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</si>
  <si>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PRF 2023 - 42843</t>
  </si>
  <si>
    <t xml:space="preserve">CONTRALORIA GENERAL DE LA REPUBLICA - GERENCIA ANTIOQUIA </t>
  </si>
  <si>
    <t>DEPARTAMENTO DE ANTIOQUIA</t>
  </si>
  <si>
    <t>ALLIANZ SEGUROS S.A. Y OTROS</t>
  </si>
  <si>
    <t>PRF 80052 2023 42843</t>
  </si>
  <si>
    <t>OCHO MILLONES SETECIENTOS TREINTA Y CINCO MIL SETECIENTOS TRES PESOS M/CTE ($8.735.703)</t>
  </si>
  <si>
    <t xml:space="preserve"> ALLIANZ SEGUROS S.A. - MAPFRE - AIG - COLPATRIA - SURAMERICANA</t>
  </si>
  <si>
    <t>COBERTURA BÁSICA - JUICIOS CON RESPONSABILIDAD FISCAL</t>
  </si>
  <si>
    <t>29 01 22 1000 579</t>
  </si>
  <si>
    <t>02 DE ABRIL DE 2024</t>
  </si>
  <si>
    <t>18 DE MARZO DE 2024</t>
  </si>
  <si>
    <t>SE ENCONTRARON PRESUNTAS IRREGULARIDADES EN EL CONTRATO No. 4600011660, SUSCRITO ENTRE LA GOBERNACION DE ANTIOQUIA E INDUHOTEL S.A.S., AL PAGARSE LA SUMA DE $8.735.703, DE MÁS, SEGÚN LOS COMPROBANTES DE EGRESO RESPECTO A LO PACTADO EN LA ORDEN DE COMPRA POR UNA SUPUESTA DEFICIENCIA EN EL CONTROL.</t>
  </si>
  <si>
    <t>890.900.286 - 0</t>
  </si>
  <si>
    <t>18 DE NOVIEMBRE DE 2021</t>
  </si>
  <si>
    <t>CONTRALORIA GENERAL DE LA REPUBLICA - GERENCIA DEPARTAMENTAL COLEGIADA DE ANTIOQUIA</t>
  </si>
  <si>
    <t>RADICADO</t>
  </si>
  <si>
    <t>CONTRALORÍA</t>
  </si>
  <si>
    <t>DETRIMENTO</t>
  </si>
  <si>
    <t>TERCEROS CIVILMENTE RESPONSABLES</t>
  </si>
  <si>
    <r>
      <t xml:space="preserve">SINIESTRO </t>
    </r>
    <r>
      <rPr>
        <sz val="11"/>
        <color theme="1"/>
        <rFont val="Calibri"/>
        <family val="2"/>
        <scheme val="minor"/>
      </rPr>
      <t xml:space="preserve">145977185 - </t>
    </r>
    <r>
      <rPr>
        <b/>
        <sz val="11"/>
        <color theme="1"/>
        <rFont val="Calibri"/>
        <family val="2"/>
        <scheme val="minor"/>
      </rPr>
      <t xml:space="preserve">APLICATIVO </t>
    </r>
    <r>
      <rPr>
        <sz val="11"/>
        <color theme="1"/>
        <rFont val="Calibri"/>
        <family val="2"/>
        <scheme val="minor"/>
      </rPr>
      <t>214445</t>
    </r>
  </si>
  <si>
    <t>22901790 / 0 (Número interno Allianz)</t>
  </si>
  <si>
    <t>2901221000579 (Nó. Póliza líder - MAPFRE)</t>
  </si>
  <si>
    <t>JUICIOS CON RESPONSABILIDAD FISCAL - ALCANCES FISCALES</t>
  </si>
  <si>
    <t>Del valor total asegurado ($1.500.000.000), Allianz Seguros S.A. solo asumió el 11%. Es decir, $165.000.000, los cuales no se han agotado y se encuentran disponible.</t>
  </si>
  <si>
    <t>Desde el 23/05/2021 hasta el 28/03/2022.</t>
  </si>
  <si>
    <t>MAPFRE SEGUROS GENERALES DE COLOMBIA</t>
  </si>
  <si>
    <t>COMPANIA DE SEGUROS COLPATRIA</t>
  </si>
  <si>
    <t>ALLIANZ SEGUROS SA</t>
  </si>
  <si>
    <t>COMPANIA SURAMERICANA DE SEGUROS</t>
  </si>
  <si>
    <t>LA PREVISORA S.A. COMPANIA DE</t>
  </si>
  <si>
    <t>AIG COLOMBIA SEGUROS GENERALES</t>
  </si>
  <si>
    <t xml:space="preserve">44% (Líder - Póliza 2901221000579) </t>
  </si>
  <si>
    <t>11% (Póliza 22901790 / 0 )</t>
  </si>
  <si>
    <t>X</t>
  </si>
  <si>
    <t>X - Del valor total asegurado ($1.500.000.000), Allianz Seguros S.A. solo asumió el 11%. Es decir, $165.000.000, los cuales no se han agotado y se encuentran disponible.</t>
  </si>
  <si>
    <t xml:space="preserve">• Disminución de la suma asegurada por pago de indemnizaciones con cargo a la PÓLIZADE MANEJO No. 22901790 / 0.
</t>
  </si>
  <si>
    <t>X - El valor asegurado se encuentra disponible, ya que no se han efectuado pagos con cargo al seguro vinculado.</t>
  </si>
  <si>
    <t>N/A</t>
  </si>
  <si>
    <t>X - AIG COLOMBIA SEGUROS GENERALES (7%); LA PREVISORA S.A. COMPANIA DE SEGUROS (8%); COMPAÑIA SURAMERICANA DE SEGUROS (9%); ALLIANZ SEGUROS S.A. (11%); COMPANIA DE SEGUROS COLPATRIA (21%) Y MAPFRE SEGUROS GENERALES DE COLOMBIA (44%).</t>
  </si>
  <si>
    <t>X - 12% del valor de la pérdida - Mínimo 3 SMMLV.</t>
  </si>
  <si>
    <t>A este valor se llegó tomando el total de la pérdida de $8.735.702,57 de lo cual se debe restar el valor del deducible (12%, mínimo 3 SMMLV) en este caso, 3 SMMLV lo cual arroja como resultado $4.835.702,57 de este valor se calcula el porcentaje de coaseguro asumido por Allianz Seguros S.A., que es del 11%, lo que da un total de $531.927.</t>
  </si>
  <si>
    <t>Frente a la responsabilidad del posible responsable: 1. A.EN EL PRESENTE CASO NO SE REÚNEN LOS ELEMENTOS DE LA RESPONSABILIDAD FISCAL - INEXISTENCIA DE DAÑO PATRIMONIAL AL ESTADO; 2. EN EL PRESENTE CASO NO SE REÚNEN LOS ELEMENTOS DE LA RESPONSABILIDAD FISCAL - POR INEXISTENCIA DE CULPA GRAVE Y/O DOLO EN CABEZA DE LOS PRESUNTOS RESPONSABLES; Frente a la vinculación de Allianz respecto de la póliza como coaseguradora: 1. INEXISTENCIA DE OBLIGACIÓN A CARGO DE LA COMPAÑÍA ASEGURADORA POR CUANTO NO SE REALIZÓ EL RIESGO ASEGURADO; 2. DE ACREDITARSE UNA CONDUCTA DOLOSA O GRAVEMENTE CULPOSA EN CABEZA DEL PRESUNTO RESPONSABLE, EN TODO CASO, EL DOLO COMPORTA UN RIESGO INASEGURABLE; 3. EXISTENCIA DE COASEGURO ENTRE MAPFRE SEGUROS GENERALES DE COLOMBIA, SBS SEGUROS COLOMBIA S.A. (ANTES AIG SEGUROS COLOMBIA), COMPAÑÍA DE SEGUROS COLPATRIA, COMPAÑÍA SURAMERICANA DE SEGUROS, LA PREVISORA DE SEGUROS Y ALLIANZ SEGUROS S.A., 4. FALTA DE COBERTURA RESPECTO DE LOS RIESGOS EXPRESAMENTE EXCLUIDOS EN LA PÓLIZA; 5. EN CUALQUIER CASO, DE NINGUNA FORMA SE PODRÁ EXCEDER EL LÍMITE DEL VALOR ASEGURADO; 6. EN CUALQUIER CASO, SE DEBERÁN TENER EN CUENTA DE LOS DEDUCIBLES PACTADOS; 7. DISPONIBILIDAD DEL VALOR ASEGURADO. Finalmente se confirma que las demás entidades coaseguradoras han sido vinculadas al proceso en virtud del numeral quinto del auto de apertura.</t>
  </si>
  <si>
    <t>La calificación de la contingencia es PROBABLE, pues la póliza presta cobertura material y temporal y adicionalmente, se cuenta con material probatorio que refiere responsabilidad fiscal por parte del asegurado. 
En cuanto a la póliza No. 2901221000579, ofrece cobertura material, ya que se ampara el menoscabo de los fondos, bienes de propiedad, bajo tenencia, control y/o responsabilidad del asegurado, asunto sobre el cuál se determinó un pago en exceso e injustificado por valor de $8.735.702,57 con fundamento en un contrato de suministro suscrito entre la Gobernación de Antioquia como contratante e Induhotel como contratista en donde el señor Dicson Fernando Llano Botero es responsable por ser Secretario de Educación (cargo incluido en las coberturas) y supervisor del contrato. De igual manera la póliza también ofrece cobertura temporal, pues se pactó bajo la modalidad de ocurrencia, y los hechos ocurrieron el 18 de noviembre de 2021, esto es, dentro del periodo de vigencia de la póliza que fue desde el 23 de mayo de 2021 al 28 de marzo de 2022.  
En cuanto a la responsabilidad del asegurado, se tiene que está efectivamente probado que se presenta una diferencia entre el valor acordado del contrato y las facturas pagadas como consecuencia de su ejecución por valor de $8.735.702,57 Pesos M/cte y aunado a ello, la entidad (Gobernación de Antioquia) reconoce la existencia de la pérdida y que ha adelantado gestiones para reintegrar los fondos, pero ello ha sido infructuoso, a la par que a la fecha el contrato no se encuentra liquidado con saldos a favor.</t>
  </si>
  <si>
    <t>24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</si>
</sst>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 #,##0;\-&quot;$&quot;\ #,##0"/>
    <numFmt numFmtId="6" formatCode="&quot;$&quot;\ #,##0;[Red]\-&quot;$&quot;\ #,##0"/>
    <numFmt numFmtId="42" formatCode="_-&quot;$&quot;\ * #,##0_-;\-&quot;$&quot;\ * #,##0_-;_-&quot;$&quot;\ * &quot;-&quot;_-;_-@_-"/>
    <numFmt numFmtId="44" formatCode="_-&quot;$&quot;\ * #,##0.00_-;\-&quot;$&quot;\ * #,##0.00_-;_-&quot;$&quot;\ * &quot;-&quot;??_-;_-@_-"/>
    <numFmt numFmtId="164" formatCode="&quot;$&quot;\ #,##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theme="0"/>
      </top>
      <bottom/>
      <diagonal/>
    </border>
    <border>
      <left style="thick">
        <color theme="0"/>
      </left>
      <right style="thick">
        <color theme="0"/>
      </right>
      <top style="thick">
        <color theme="0"/>
      </top>
      <bottom style="thick">
        <color theme="0"/>
      </bottom>
      <diagonal/>
    </border>
  </borders>
  <cellStyleXfs count="3">
    <xf numFmtId="0" fontId="0" fillId="0" borderId="0"/>
    <xf numFmtId="42" fontId="1" fillId="0" borderId="0" applyFont="0" applyFill="0" applyBorder="0" applyAlignment="0" applyProtection="0"/>
    <xf numFmtId="44" fontId="1" fillId="0" borderId="0" applyFont="0" applyFill="0" applyBorder="0" applyAlignment="0" applyProtection="0"/>
  </cellStyleXfs>
  <cellXfs count="7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5" fillId="2" borderId="7" xfId="0" applyFont="1" applyFill="1" applyBorder="1" applyAlignment="1">
      <alignment horizontal="justify" vertical="top"/>
    </xf>
    <xf numFmtId="0" fontId="7" fillId="0" borderId="0" xfId="0" applyFont="1"/>
    <xf numFmtId="0" fontId="0" fillId="0" borderId="1" xfId="0" applyBorder="1" applyAlignment="1">
      <alignment horizontal="left" vertical="top"/>
    </xf>
    <xf numFmtId="0" fontId="4" fillId="7" borderId="11" xfId="0" applyFont="1" applyFill="1" applyBorder="1" applyAlignment="1">
      <alignment vertical="center" wrapText="1"/>
    </xf>
    <xf numFmtId="0" fontId="0" fillId="8" borderId="10" xfId="0" applyFill="1" applyBorder="1" applyAlignment="1">
      <alignment horizontal="center" vertical="center"/>
    </xf>
    <xf numFmtId="6" fontId="0" fillId="8" borderId="10" xfId="0" applyNumberFormat="1" applyFill="1" applyBorder="1" applyAlignment="1">
      <alignment horizontal="center" vertical="center"/>
    </xf>
    <xf numFmtId="0" fontId="0" fillId="8" borderId="10"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9" fontId="0" fillId="0" borderId="1" xfId="0" applyNumberFormat="1" applyBorder="1" applyAlignment="1">
      <alignment horizontal="justify" vertical="top"/>
    </xf>
    <xf numFmtId="0" fontId="0" fillId="0" borderId="2" xfId="0" applyBorder="1" applyAlignment="1">
      <alignment horizontal="left" vertical="top"/>
    </xf>
    <xf numFmtId="0" fontId="2" fillId="0" borderId="4" xfId="0" applyFont="1" applyBorder="1" applyAlignment="1">
      <alignment horizontal="justify" vertical="top"/>
    </xf>
    <xf numFmtId="0" fontId="4" fillId="6" borderId="1" xfId="0" applyFont="1" applyFill="1" applyBorder="1" applyAlignment="1">
      <alignment horizontal="center" vertical="center"/>
    </xf>
    <xf numFmtId="1" fontId="0" fillId="0" borderId="1" xfId="0" applyNumberFormat="1" applyBorder="1" applyAlignment="1">
      <alignment horizontal="left" vertical="top"/>
    </xf>
    <xf numFmtId="1" fontId="0" fillId="0" borderId="1" xfId="0" applyNumberFormat="1" applyBorder="1" applyAlignment="1">
      <alignment vertical="top"/>
    </xf>
    <xf numFmtId="0" fontId="2" fillId="0" borderId="2" xfId="0" applyFont="1" applyBorder="1" applyAlignment="1">
      <alignment horizontal="justify" vertical="center"/>
    </xf>
    <xf numFmtId="0" fontId="0" fillId="0" borderId="1" xfId="0" applyBorder="1" applyAlignment="1">
      <alignment horizontal="justify" vertical="center"/>
    </xf>
    <xf numFmtId="9" fontId="0" fillId="0" borderId="1" xfId="0" applyNumberFormat="1" applyBorder="1" applyAlignment="1">
      <alignment horizontal="justify" vertical="center"/>
    </xf>
    <xf numFmtId="5" fontId="0" fillId="0" borderId="1" xfId="2" applyNumberFormat="1" applyFont="1" applyBorder="1" applyAlignment="1">
      <alignment horizontal="left" vertical="center"/>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horizontal="center" vertical="center"/>
    </xf>
    <xf numFmtId="0" fontId="0" fillId="0" borderId="1" xfId="0" applyBorder="1" applyAlignment="1">
      <alignment horizontal="center" vertical="top" wrapText="1"/>
    </xf>
    <xf numFmtId="0" fontId="0" fillId="0" borderId="1" xfId="0" applyBorder="1" applyAlignment="1">
      <alignment horizontal="center" vertical="top"/>
    </xf>
    <xf numFmtId="0" fontId="2" fillId="0" borderId="1" xfId="0" applyFont="1" applyBorder="1" applyAlignment="1">
      <alignment horizontal="justify"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center" vertical="top"/>
    </xf>
    <xf numFmtId="0" fontId="0" fillId="0" borderId="3" xfId="0" applyBorder="1" applyAlignment="1">
      <alignment horizontal="center" vertical="top"/>
    </xf>
    <xf numFmtId="14" fontId="0" fillId="0" borderId="1" xfId="0" applyNumberFormat="1" applyBorder="1" applyAlignment="1">
      <alignment horizontal="center" vertical="top"/>
    </xf>
    <xf numFmtId="0" fontId="3" fillId="2" borderId="0" xfId="0" applyFont="1" applyFill="1" applyAlignment="1">
      <alignment horizontal="center" vertical="top"/>
    </xf>
    <xf numFmtId="17" fontId="0" fillId="0" borderId="1" xfId="0" applyNumberFormat="1" applyBorder="1" applyAlignment="1">
      <alignment horizontal="center" vertical="top"/>
    </xf>
    <xf numFmtId="0" fontId="0" fillId="0" borderId="1" xfId="0" applyBorder="1" applyAlignment="1">
      <alignment horizontal="justify"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0" fillId="0" borderId="2" xfId="0" applyBorder="1" applyAlignment="1">
      <alignment horizontal="justify" vertical="top"/>
    </xf>
    <xf numFmtId="0" fontId="0" fillId="0" borderId="3" xfId="0" applyBorder="1" applyAlignment="1">
      <alignment horizontal="justify" vertical="top"/>
    </xf>
    <xf numFmtId="0" fontId="3" fillId="2" borderId="4" xfId="0" applyFont="1" applyFill="1" applyBorder="1" applyAlignment="1">
      <alignment horizontal="center" vertical="top"/>
    </xf>
    <xf numFmtId="0" fontId="2" fillId="0" borderId="2" xfId="0" applyFont="1" applyBorder="1" applyAlignment="1">
      <alignment horizontal="left" vertical="top"/>
    </xf>
    <xf numFmtId="0" fontId="2" fillId="0" borderId="3" xfId="0" applyFont="1"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xf>
    <xf numFmtId="164" fontId="0" fillId="0" borderId="1" xfId="0" applyNumberFormat="1" applyBorder="1" applyAlignment="1">
      <alignment horizontal="left" vertical="top" wrapText="1"/>
    </xf>
    <xf numFmtId="164" fontId="0" fillId="0" borderId="1" xfId="0" applyNumberFormat="1" applyBorder="1" applyAlignment="1">
      <alignment horizontal="left" vertical="top"/>
    </xf>
    <xf numFmtId="0" fontId="0" fillId="0" borderId="1" xfId="0" applyBorder="1" applyAlignment="1">
      <alignment horizontal="left" vertical="top"/>
    </xf>
    <xf numFmtId="17" fontId="0" fillId="0" borderId="1" xfId="0" applyNumberFormat="1" applyBorder="1" applyAlignment="1">
      <alignment horizontal="left" vertical="top"/>
    </xf>
    <xf numFmtId="0" fontId="4" fillId="6" borderId="4" xfId="0" applyFont="1" applyFill="1" applyBorder="1" applyAlignment="1">
      <alignment horizontal="center" vertical="center"/>
    </xf>
    <xf numFmtId="0" fontId="0" fillId="0" borderId="2" xfId="0" applyBorder="1" applyAlignment="1">
      <alignment horizontal="left" vertical="top"/>
    </xf>
    <xf numFmtId="0" fontId="0" fillId="0" borderId="2" xfId="0" applyBorder="1" applyAlignment="1">
      <alignment horizontal="left" vertical="center"/>
    </xf>
    <xf numFmtId="0" fontId="0" fillId="0" borderId="3" xfId="0" applyBorder="1" applyAlignment="1">
      <alignment horizontal="left" vertical="center"/>
    </xf>
    <xf numFmtId="0" fontId="4" fillId="2" borderId="4" xfId="0" applyFont="1" applyFill="1" applyBorder="1" applyAlignment="1">
      <alignment horizontal="center" vertical="top"/>
    </xf>
    <xf numFmtId="0" fontId="0" fillId="0" borderId="3" xfId="0" applyBorder="1" applyAlignment="1">
      <alignment horizontal="left" vertical="top" wrapText="1"/>
    </xf>
    <xf numFmtId="0" fontId="0" fillId="0" borderId="1" xfId="0" applyBorder="1" applyAlignment="1">
      <alignment horizontal="left" vertical="top" wrapText="1"/>
    </xf>
    <xf numFmtId="0" fontId="2" fillId="4" borderId="5" xfId="0" applyFont="1" applyFill="1" applyBorder="1" applyAlignment="1">
      <alignment horizontal="center" vertical="top" wrapText="1"/>
    </xf>
    <xf numFmtId="0" fontId="2" fillId="4" borderId="6" xfId="0" applyFont="1" applyFill="1" applyBorder="1" applyAlignment="1">
      <alignment horizontal="center" vertical="top" wrapText="1"/>
    </xf>
    <xf numFmtId="6" fontId="8" fillId="0" borderId="1" xfId="0" applyNumberFormat="1" applyFont="1" applyBorder="1" applyAlignment="1">
      <alignment horizontal="center" vertical="top"/>
    </xf>
    <xf numFmtId="0" fontId="8" fillId="0" borderId="1" xfId="0" applyFont="1" applyBorder="1" applyAlignment="1">
      <alignment horizontal="center" vertical="top"/>
    </xf>
    <xf numFmtId="42" fontId="0" fillId="0" borderId="2" xfId="1" applyFont="1" applyBorder="1" applyAlignment="1">
      <alignment horizontal="center" vertical="top"/>
    </xf>
    <xf numFmtId="42" fontId="0" fillId="0" borderId="3" xfId="1" applyFont="1" applyBorder="1" applyAlignment="1">
      <alignment horizontal="center" vertical="top"/>
    </xf>
    <xf numFmtId="17" fontId="0" fillId="0" borderId="2" xfId="0" applyNumberFormat="1" applyBorder="1" applyAlignment="1">
      <alignment horizontal="center" vertical="top"/>
    </xf>
    <xf numFmtId="0" fontId="0" fillId="0" borderId="1" xfId="0" applyBorder="1" applyAlignment="1">
      <alignment horizontal="center"/>
    </xf>
    <xf numFmtId="42" fontId="0" fillId="5" borderId="1" xfId="1" applyFont="1" applyFill="1" applyBorder="1" applyAlignment="1">
      <alignment horizontal="justify" vertical="top"/>
    </xf>
    <xf numFmtId="0" fontId="9" fillId="0" borderId="10" xfId="0" applyFont="1" applyBorder="1" applyAlignment="1">
      <alignment horizontal="center" vertical="center"/>
    </xf>
  </cellXfs>
  <cellStyles count="3">
    <cellStyle name="Moneda" xfId="2" builtinId="4"/>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sheetPr>
  <dimension ref="A1:C19"/>
  <sheetViews>
    <sheetView zoomScale="90" zoomScaleNormal="90" workbookViewId="0">
      <selection activeCell="B19" sqref="B19:C19"/>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3" t="s">
        <v>0</v>
      </c>
      <c r="B1" s="43"/>
      <c r="C1" s="43"/>
    </row>
    <row r="2" spans="1:3" x14ac:dyDescent="0.25">
      <c r="A2" s="5" t="s">
        <v>1</v>
      </c>
      <c r="B2" s="44" t="s">
        <v>117</v>
      </c>
      <c r="C2" s="36"/>
    </row>
    <row r="3" spans="1:3" ht="38.25" customHeight="1" x14ac:dyDescent="0.25">
      <c r="A3" s="5" t="s">
        <v>2</v>
      </c>
      <c r="B3" s="38" t="s">
        <v>127</v>
      </c>
      <c r="C3" s="41"/>
    </row>
    <row r="4" spans="1:3" x14ac:dyDescent="0.25">
      <c r="A4" s="5" t="s">
        <v>3</v>
      </c>
      <c r="B4" s="40" t="s">
        <v>17</v>
      </c>
      <c r="C4" s="41"/>
    </row>
    <row r="5" spans="1:3" x14ac:dyDescent="0.25">
      <c r="A5" s="5" t="s">
        <v>4</v>
      </c>
      <c r="B5" s="36" t="s">
        <v>18</v>
      </c>
      <c r="C5" s="36"/>
    </row>
    <row r="6" spans="1:3" x14ac:dyDescent="0.25">
      <c r="A6" s="5" t="s">
        <v>5</v>
      </c>
      <c r="B6" s="38" t="s">
        <v>115</v>
      </c>
      <c r="C6" s="41"/>
    </row>
    <row r="7" spans="1:3" ht="36.75" customHeight="1" x14ac:dyDescent="0.25">
      <c r="A7" s="5" t="s">
        <v>6</v>
      </c>
      <c r="B7" s="35" t="s">
        <v>118</v>
      </c>
      <c r="C7" s="36"/>
    </row>
    <row r="8" spans="1:3" x14ac:dyDescent="0.25">
      <c r="A8" s="5" t="s">
        <v>7</v>
      </c>
      <c r="B8" s="36" t="s">
        <v>119</v>
      </c>
      <c r="C8" s="36"/>
    </row>
    <row r="9" spans="1:3" x14ac:dyDescent="0.25">
      <c r="A9" s="5" t="s">
        <v>8</v>
      </c>
      <c r="B9" s="35" t="s">
        <v>126</v>
      </c>
      <c r="C9" s="35"/>
    </row>
    <row r="10" spans="1:3" x14ac:dyDescent="0.25">
      <c r="A10" s="37" t="s">
        <v>9</v>
      </c>
      <c r="B10" s="35" t="s">
        <v>124</v>
      </c>
      <c r="C10" s="36"/>
    </row>
    <row r="11" spans="1:3" ht="30" customHeight="1" x14ac:dyDescent="0.25">
      <c r="A11" s="37"/>
      <c r="B11" s="36"/>
      <c r="C11" s="36"/>
    </row>
    <row r="12" spans="1:3" ht="20.45" customHeight="1" x14ac:dyDescent="0.25">
      <c r="A12" s="37"/>
      <c r="B12" s="36"/>
      <c r="C12" s="36"/>
    </row>
    <row r="13" spans="1:3" ht="33" customHeight="1" x14ac:dyDescent="0.25">
      <c r="A13" s="5" t="s">
        <v>10</v>
      </c>
      <c r="B13" s="36" t="s">
        <v>115</v>
      </c>
      <c r="C13" s="36"/>
    </row>
    <row r="14" spans="1:3" ht="17.25" customHeight="1" x14ac:dyDescent="0.25">
      <c r="A14" s="5" t="s">
        <v>11</v>
      </c>
      <c r="B14" s="36" t="s">
        <v>125</v>
      </c>
      <c r="C14" s="36"/>
    </row>
    <row r="15" spans="1:3" ht="30.75" customHeight="1" x14ac:dyDescent="0.25">
      <c r="A15" s="5" t="s">
        <v>12</v>
      </c>
      <c r="B15" s="35" t="s">
        <v>121</v>
      </c>
      <c r="C15" s="36"/>
    </row>
    <row r="16" spans="1:3" ht="33" customHeight="1" x14ac:dyDescent="0.25">
      <c r="A16" s="5" t="s">
        <v>13</v>
      </c>
      <c r="B16" s="38" t="s">
        <v>120</v>
      </c>
      <c r="C16" s="39"/>
    </row>
    <row r="17" spans="1:3" ht="18.75" customHeight="1" x14ac:dyDescent="0.25">
      <c r="A17" s="5" t="s">
        <v>14</v>
      </c>
      <c r="B17" s="40" t="s">
        <v>122</v>
      </c>
      <c r="C17" s="41"/>
    </row>
    <row r="18" spans="1:3" x14ac:dyDescent="0.25">
      <c r="A18" s="5" t="s">
        <v>15</v>
      </c>
      <c r="B18" s="42" t="s">
        <v>123</v>
      </c>
      <c r="C18" s="42"/>
    </row>
    <row r="19" spans="1:3" x14ac:dyDescent="0.25">
      <c r="A19" s="5" t="s">
        <v>16</v>
      </c>
      <c r="B19" s="34" t="s">
        <v>156</v>
      </c>
      <c r="C19" s="34"/>
    </row>
  </sheetData>
  <mergeCells count="18">
    <mergeCell ref="B6:C6"/>
    <mergeCell ref="A1:C1"/>
    <mergeCell ref="B2:C2"/>
    <mergeCell ref="B3:C3"/>
    <mergeCell ref="B4:C4"/>
    <mergeCell ref="B5:C5"/>
    <mergeCell ref="B19:C19"/>
    <mergeCell ref="B7:C7"/>
    <mergeCell ref="B8:C8"/>
    <mergeCell ref="B9:C9"/>
    <mergeCell ref="A10:A12"/>
    <mergeCell ref="B10:C12"/>
    <mergeCell ref="B13:C13"/>
    <mergeCell ref="B14:C14"/>
    <mergeCell ref="B15:C15"/>
    <mergeCell ref="B16:C16"/>
    <mergeCell ref="B17:C17"/>
    <mergeCell ref="B18:C18"/>
  </mergeCells>
  <dataValidations count="2">
    <dataValidation type="list" allowBlank="1" showInputMessage="1" showErrorMessage="1" sqref="B4:C4" xr:uid="{00000000-0002-0000-0000-000000000000}">
      <formula1>$A$26:$A$28</formula1>
    </dataValidation>
    <dataValidation type="list" allowBlank="1" showInputMessage="1" showErrorMessage="1" sqref="B5:C5" xr:uid="{00000000-0002-0000-0000-000001000000}">
      <formula1>$A$30:$A$31</formula1>
    </dataValidation>
  </dataValidation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sheetPr>
  <dimension ref="A1:C51"/>
  <sheetViews>
    <sheetView zoomScale="85" zoomScaleNormal="85" workbookViewId="0">
      <selection activeCell="A48" sqref="A48:B48"/>
    </sheetView>
  </sheetViews>
  <sheetFormatPr baseColWidth="10" defaultColWidth="0" defaultRowHeight="15" x14ac:dyDescent="0.25"/>
  <cols>
    <col min="1" max="1" width="44.42578125" style="20" customWidth="1"/>
    <col min="2" max="2" width="36.28515625" customWidth="1"/>
    <col min="3" max="3" width="64.42578125" customWidth="1"/>
    <col min="4" max="16384" width="11.42578125" hidden="1"/>
  </cols>
  <sheetData>
    <row r="1" spans="1:3" ht="18.75" x14ac:dyDescent="0.25">
      <c r="A1" s="50" t="s">
        <v>19</v>
      </c>
      <c r="B1" s="50"/>
      <c r="C1" s="50"/>
    </row>
    <row r="2" spans="1:3" x14ac:dyDescent="0.25">
      <c r="A2" s="5" t="s">
        <v>20</v>
      </c>
      <c r="B2" s="51" t="s">
        <v>132</v>
      </c>
      <c r="C2" s="52"/>
    </row>
    <row r="3" spans="1:3" s="20" customFormat="1" x14ac:dyDescent="0.25">
      <c r="A3" s="5" t="s">
        <v>128</v>
      </c>
      <c r="B3" s="58" t="s">
        <v>113</v>
      </c>
      <c r="C3" s="57"/>
    </row>
    <row r="4" spans="1:3" s="2" customFormat="1" x14ac:dyDescent="0.25">
      <c r="A4" s="5" t="s">
        <v>129</v>
      </c>
      <c r="B4" s="53" t="s">
        <v>114</v>
      </c>
      <c r="C4" s="54"/>
    </row>
    <row r="5" spans="1:3" s="2" customFormat="1" x14ac:dyDescent="0.25">
      <c r="A5" s="5" t="s">
        <v>79</v>
      </c>
      <c r="B5" s="53" t="s">
        <v>115</v>
      </c>
      <c r="C5" s="54"/>
    </row>
    <row r="6" spans="1:3" s="2" customFormat="1" x14ac:dyDescent="0.25">
      <c r="A6" s="5" t="s">
        <v>130</v>
      </c>
      <c r="B6" s="55">
        <v>8735703</v>
      </c>
      <c r="C6" s="56"/>
    </row>
    <row r="7" spans="1:3" s="2" customFormat="1" x14ac:dyDescent="0.25">
      <c r="A7" s="5" t="s">
        <v>131</v>
      </c>
      <c r="B7" s="57" t="s">
        <v>116</v>
      </c>
      <c r="C7" s="57"/>
    </row>
    <row r="8" spans="1:3" x14ac:dyDescent="0.25">
      <c r="A8" s="21" t="s">
        <v>21</v>
      </c>
      <c r="B8" s="26" t="s">
        <v>133</v>
      </c>
      <c r="C8" s="27" t="s">
        <v>134</v>
      </c>
    </row>
    <row r="9" spans="1:3" x14ac:dyDescent="0.25">
      <c r="A9" s="21" t="s">
        <v>22</v>
      </c>
      <c r="B9" s="45" t="s">
        <v>135</v>
      </c>
      <c r="C9" s="45"/>
    </row>
    <row r="10" spans="1:3" ht="45" x14ac:dyDescent="0.25">
      <c r="A10" s="28" t="s">
        <v>23</v>
      </c>
      <c r="B10" s="31">
        <v>165000000</v>
      </c>
      <c r="C10" s="29" t="s">
        <v>136</v>
      </c>
    </row>
    <row r="11" spans="1:3" x14ac:dyDescent="0.25">
      <c r="A11" s="21" t="s">
        <v>24</v>
      </c>
      <c r="B11" s="48" t="s">
        <v>87</v>
      </c>
      <c r="C11" s="49"/>
    </row>
    <row r="12" spans="1:3" x14ac:dyDescent="0.25">
      <c r="A12" s="21" t="s">
        <v>25</v>
      </c>
      <c r="B12" s="45" t="s">
        <v>137</v>
      </c>
      <c r="C12" s="45"/>
    </row>
    <row r="13" spans="1:3" x14ac:dyDescent="0.25">
      <c r="A13" s="21" t="s">
        <v>26</v>
      </c>
      <c r="B13" s="45" t="s">
        <v>83</v>
      </c>
      <c r="C13" s="45"/>
    </row>
    <row r="14" spans="1:3" x14ac:dyDescent="0.25">
      <c r="A14" s="21" t="s">
        <v>27</v>
      </c>
      <c r="B14" s="45" t="s">
        <v>83</v>
      </c>
      <c r="C14" s="45"/>
    </row>
    <row r="15" spans="1:3" x14ac:dyDescent="0.25">
      <c r="A15" s="46" t="s">
        <v>28</v>
      </c>
      <c r="B15" s="45" t="s">
        <v>95</v>
      </c>
      <c r="C15" s="45"/>
    </row>
    <row r="16" spans="1:3" x14ac:dyDescent="0.25">
      <c r="A16" s="47"/>
      <c r="B16" s="25" t="s">
        <v>29</v>
      </c>
      <c r="C16" s="25" t="s">
        <v>30</v>
      </c>
    </row>
    <row r="17" spans="1:3" ht="30" x14ac:dyDescent="0.25">
      <c r="A17" s="47"/>
      <c r="B17" s="29" t="s">
        <v>138</v>
      </c>
      <c r="C17" s="30" t="s">
        <v>144</v>
      </c>
    </row>
    <row r="18" spans="1:3" x14ac:dyDescent="0.25">
      <c r="A18" s="47"/>
      <c r="B18" s="8" t="s">
        <v>139</v>
      </c>
      <c r="C18" s="22">
        <v>0.21</v>
      </c>
    </row>
    <row r="19" spans="1:3" x14ac:dyDescent="0.25">
      <c r="A19" s="47"/>
      <c r="B19" s="8" t="s">
        <v>140</v>
      </c>
      <c r="C19" s="22" t="s">
        <v>145</v>
      </c>
    </row>
    <row r="20" spans="1:3" ht="30" x14ac:dyDescent="0.25">
      <c r="A20" s="47"/>
      <c r="B20" s="8" t="s">
        <v>141</v>
      </c>
      <c r="C20" s="22">
        <v>0.09</v>
      </c>
    </row>
    <row r="21" spans="1:3" x14ac:dyDescent="0.25">
      <c r="A21" s="47"/>
      <c r="B21" s="8" t="s">
        <v>142</v>
      </c>
      <c r="C21" s="22">
        <v>0.08</v>
      </c>
    </row>
    <row r="22" spans="1:3" x14ac:dyDescent="0.25">
      <c r="A22" s="47"/>
      <c r="B22" s="8" t="s">
        <v>143</v>
      </c>
      <c r="C22" s="22">
        <v>7.0000000000000007E-2</v>
      </c>
    </row>
    <row r="23" spans="1:3" x14ac:dyDescent="0.25">
      <c r="A23" s="21" t="s">
        <v>31</v>
      </c>
      <c r="B23" s="45" t="s">
        <v>88</v>
      </c>
      <c r="C23" s="45"/>
    </row>
    <row r="24" spans="1:3" x14ac:dyDescent="0.25">
      <c r="A24" s="21" t="s">
        <v>32</v>
      </c>
      <c r="B24" s="48"/>
      <c r="C24" s="49"/>
    </row>
    <row r="25" spans="1:3" x14ac:dyDescent="0.25">
      <c r="A25" s="24" t="s">
        <v>33</v>
      </c>
      <c r="B25" s="45" t="s">
        <v>88</v>
      </c>
      <c r="C25" s="45"/>
    </row>
    <row r="26" spans="1:3" x14ac:dyDescent="0.25">
      <c r="A26" s="59" t="s">
        <v>34</v>
      </c>
      <c r="B26" s="59"/>
      <c r="C26" s="59"/>
    </row>
    <row r="27" spans="1:3" x14ac:dyDescent="0.25">
      <c r="A27" s="60" t="s">
        <v>35</v>
      </c>
      <c r="B27" s="54"/>
      <c r="C27" s="19" t="s">
        <v>146</v>
      </c>
    </row>
    <row r="28" spans="1:3" ht="45" x14ac:dyDescent="0.25">
      <c r="A28" s="61" t="s">
        <v>36</v>
      </c>
      <c r="B28" s="62"/>
      <c r="C28" s="32" t="s">
        <v>147</v>
      </c>
    </row>
    <row r="29" spans="1:3" ht="33.6" customHeight="1" x14ac:dyDescent="0.25">
      <c r="A29" s="53" t="s">
        <v>148</v>
      </c>
      <c r="B29" s="64"/>
      <c r="C29" s="33" t="s">
        <v>149</v>
      </c>
    </row>
    <row r="30" spans="1:3" x14ac:dyDescent="0.25">
      <c r="A30" s="23" t="s">
        <v>37</v>
      </c>
      <c r="B30" s="14"/>
      <c r="C30" s="19" t="s">
        <v>150</v>
      </c>
    </row>
    <row r="31" spans="1:3" ht="75" x14ac:dyDescent="0.25">
      <c r="A31" s="60" t="s">
        <v>38</v>
      </c>
      <c r="B31" s="54"/>
      <c r="C31" s="32" t="s">
        <v>151</v>
      </c>
    </row>
    <row r="32" spans="1:3" x14ac:dyDescent="0.25">
      <c r="A32" s="60" t="s">
        <v>39</v>
      </c>
      <c r="B32" s="54"/>
      <c r="C32" s="19" t="s">
        <v>152</v>
      </c>
    </row>
    <row r="33" spans="1:3" x14ac:dyDescent="0.25">
      <c r="A33" s="60" t="s">
        <v>40</v>
      </c>
      <c r="B33" s="54"/>
      <c r="C33" s="19" t="s">
        <v>150</v>
      </c>
    </row>
    <row r="34" spans="1:3" x14ac:dyDescent="0.25">
      <c r="A34" s="60" t="s">
        <v>41</v>
      </c>
      <c r="B34" s="54"/>
      <c r="C34" s="19" t="s">
        <v>150</v>
      </c>
    </row>
    <row r="35" spans="1:3" x14ac:dyDescent="0.25">
      <c r="A35" s="63" t="s">
        <v>42</v>
      </c>
      <c r="B35" s="63"/>
      <c r="C35" s="63"/>
    </row>
    <row r="36" spans="1:3" x14ac:dyDescent="0.25">
      <c r="A36" s="57" t="s">
        <v>43</v>
      </c>
      <c r="B36" s="57"/>
      <c r="C36" s="8" t="s">
        <v>150</v>
      </c>
    </row>
    <row r="37" spans="1:3" x14ac:dyDescent="0.25">
      <c r="A37" s="57" t="s">
        <v>44</v>
      </c>
      <c r="B37" s="57"/>
      <c r="C37" s="8" t="s">
        <v>150</v>
      </c>
    </row>
    <row r="38" spans="1:3" x14ac:dyDescent="0.25">
      <c r="A38" s="57" t="s">
        <v>45</v>
      </c>
      <c r="B38" s="57"/>
      <c r="C38" s="8" t="s">
        <v>150</v>
      </c>
    </row>
    <row r="39" spans="1:3" x14ac:dyDescent="0.25">
      <c r="A39" s="57" t="s">
        <v>46</v>
      </c>
      <c r="B39" s="57"/>
      <c r="C39" s="8" t="s">
        <v>150</v>
      </c>
    </row>
    <row r="40" spans="1:3" x14ac:dyDescent="0.25">
      <c r="A40" s="57" t="s">
        <v>47</v>
      </c>
      <c r="B40" s="57"/>
      <c r="C40" s="8" t="s">
        <v>150</v>
      </c>
    </row>
    <row r="41" spans="1:3" x14ac:dyDescent="0.25">
      <c r="A41" s="57" t="s">
        <v>48</v>
      </c>
      <c r="B41" s="57"/>
      <c r="C41" s="8" t="s">
        <v>150</v>
      </c>
    </row>
    <row r="42" spans="1:3" x14ac:dyDescent="0.25">
      <c r="A42" s="57" t="s">
        <v>49</v>
      </c>
      <c r="B42" s="57"/>
      <c r="C42" s="8" t="s">
        <v>150</v>
      </c>
    </row>
    <row r="43" spans="1:3" x14ac:dyDescent="0.25">
      <c r="A43" s="57" t="s">
        <v>50</v>
      </c>
      <c r="B43" s="57"/>
      <c r="C43" s="8" t="s">
        <v>150</v>
      </c>
    </row>
    <row r="44" spans="1:3" x14ac:dyDescent="0.25">
      <c r="A44" s="57" t="s">
        <v>51</v>
      </c>
      <c r="B44" s="57"/>
      <c r="C44" s="8" t="s">
        <v>150</v>
      </c>
    </row>
    <row r="45" spans="1:3" x14ac:dyDescent="0.25">
      <c r="A45" s="57" t="s">
        <v>52</v>
      </c>
      <c r="B45" s="57"/>
      <c r="C45" s="8" t="s">
        <v>150</v>
      </c>
    </row>
    <row r="46" spans="1:3" x14ac:dyDescent="0.25">
      <c r="A46" s="57" t="s">
        <v>53</v>
      </c>
      <c r="B46" s="57"/>
      <c r="C46" s="8" t="s">
        <v>150</v>
      </c>
    </row>
    <row r="47" spans="1:3" x14ac:dyDescent="0.25">
      <c r="A47" s="57" t="s">
        <v>54</v>
      </c>
      <c r="B47" s="57"/>
      <c r="C47" s="8" t="s">
        <v>150</v>
      </c>
    </row>
    <row r="48" spans="1:3" x14ac:dyDescent="0.25">
      <c r="A48" s="57" t="s">
        <v>55</v>
      </c>
      <c r="B48" s="57"/>
      <c r="C48" s="8" t="s">
        <v>150</v>
      </c>
    </row>
    <row r="49" spans="1:3" x14ac:dyDescent="0.25">
      <c r="A49" s="57" t="s">
        <v>56</v>
      </c>
      <c r="B49" s="57"/>
      <c r="C49" s="8" t="s">
        <v>150</v>
      </c>
    </row>
    <row r="50" spans="1:3" x14ac:dyDescent="0.25">
      <c r="A50" s="57" t="s">
        <v>57</v>
      </c>
      <c r="B50" s="57"/>
      <c r="C50" s="8" t="s">
        <v>150</v>
      </c>
    </row>
    <row r="51" spans="1:3" x14ac:dyDescent="0.25">
      <c r="A51" s="57" t="s">
        <v>58</v>
      </c>
      <c r="B51" s="57"/>
      <c r="C51" s="8" t="s">
        <v>150</v>
      </c>
    </row>
  </sheetData>
  <mergeCells count="42">
    <mergeCell ref="A49:B49"/>
    <mergeCell ref="A50:B50"/>
    <mergeCell ref="A51:B51"/>
    <mergeCell ref="A47:B47"/>
    <mergeCell ref="A31:B31"/>
    <mergeCell ref="A32:B32"/>
    <mergeCell ref="A33:B33"/>
    <mergeCell ref="A34:B34"/>
    <mergeCell ref="A48:B48"/>
    <mergeCell ref="A41:B41"/>
    <mergeCell ref="A42:B42"/>
    <mergeCell ref="A43:B43"/>
    <mergeCell ref="A44:B44"/>
    <mergeCell ref="A45:B45"/>
    <mergeCell ref="A46:B46"/>
    <mergeCell ref="B25:C25"/>
    <mergeCell ref="A26:C26"/>
    <mergeCell ref="A27:B27"/>
    <mergeCell ref="A28:B28"/>
    <mergeCell ref="A40:B40"/>
    <mergeCell ref="A35:C35"/>
    <mergeCell ref="A36:B36"/>
    <mergeCell ref="A37:B37"/>
    <mergeCell ref="A38:B38"/>
    <mergeCell ref="A39:B39"/>
    <mergeCell ref="A29:B29"/>
    <mergeCell ref="B13:C13"/>
    <mergeCell ref="A1:C1"/>
    <mergeCell ref="B9:C9"/>
    <mergeCell ref="B11:C11"/>
    <mergeCell ref="B12:C12"/>
    <mergeCell ref="B2:C2"/>
    <mergeCell ref="B4:C4"/>
    <mergeCell ref="B5:C5"/>
    <mergeCell ref="B6:C6"/>
    <mergeCell ref="B7:C7"/>
    <mergeCell ref="B3:C3"/>
    <mergeCell ref="B14:C14"/>
    <mergeCell ref="A15:A22"/>
    <mergeCell ref="B15:C15"/>
    <mergeCell ref="B23:C23"/>
    <mergeCell ref="B24:C2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Hoja2!$D$2:$D$3</xm:f>
          </x14:formula1>
          <xm:sqref>B24:C24</xm:sqref>
        </x14:dataValidation>
        <x14:dataValidation type="list" allowBlank="1" showInputMessage="1" showErrorMessage="1" xr:uid="{00000000-0002-0000-0100-000001000000}">
          <x14:formula1>
            <xm:f>Hoja2!$C$2:$C$4</xm:f>
          </x14:formula1>
          <xm:sqref>B15:C15</xm:sqref>
        </x14:dataValidation>
        <x14:dataValidation type="list" allowBlank="1" showInputMessage="1" showErrorMessage="1" xr:uid="{00000000-0002-0000-0100-000002000000}">
          <x14:formula1>
            <xm:f>Hoja2!$A$2:$A$5</xm:f>
          </x14:formula1>
          <xm:sqref>B11:C11</xm:sqref>
        </x14:dataValidation>
        <x14:dataValidation type="list" allowBlank="1" showInputMessage="1" showErrorMessage="1" xr:uid="{00000000-0002-0000-0100-000003000000}">
          <x14:formula1>
            <xm:f>Hoja2!$B$1:$B$2</xm:f>
          </x14:formula1>
          <xm:sqref>B25:C25 B13:C14 B23:C23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749992370372631"/>
  </sheetPr>
  <dimension ref="A1:XFC46"/>
  <sheetViews>
    <sheetView tabSelected="1" zoomScale="80" zoomScaleNormal="80" workbookViewId="0">
      <selection activeCell="B9" sqref="B9:C9"/>
    </sheetView>
  </sheetViews>
  <sheetFormatPr baseColWidth="10" defaultColWidth="0" defaultRowHeight="15" x14ac:dyDescent="0.25"/>
  <cols>
    <col min="1" max="1" width="41.85546875" customWidth="1"/>
    <col min="2" max="2" width="30.5703125" customWidth="1"/>
    <col min="3" max="3" width="76.140625"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50" t="s">
        <v>59</v>
      </c>
      <c r="B1" s="50"/>
      <c r="C1" s="50"/>
    </row>
    <row r="2" spans="1:6" x14ac:dyDescent="0.25">
      <c r="A2" s="9" t="s">
        <v>20</v>
      </c>
      <c r="B2" s="60" t="str">
        <f>'GENERALES NOTA 321'!B2:C2</f>
        <v>SINIESTRO 145977185 - APLICATIVO 214445</v>
      </c>
      <c r="C2" s="54"/>
    </row>
    <row r="3" spans="1:6" x14ac:dyDescent="0.25">
      <c r="A3" s="21" t="s">
        <v>1</v>
      </c>
      <c r="B3" s="72" t="s">
        <v>113</v>
      </c>
      <c r="C3" s="41"/>
    </row>
    <row r="4" spans="1:6" s="2" customFormat="1" x14ac:dyDescent="0.25">
      <c r="A4" s="5" t="s">
        <v>2</v>
      </c>
      <c r="B4" s="45" t="s">
        <v>114</v>
      </c>
      <c r="C4" s="45"/>
    </row>
    <row r="5" spans="1:6" s="2" customFormat="1" x14ac:dyDescent="0.25">
      <c r="A5" s="5" t="s">
        <v>5</v>
      </c>
      <c r="B5" s="60" t="s">
        <v>115</v>
      </c>
      <c r="C5" s="54"/>
    </row>
    <row r="6" spans="1:6" s="2" customFormat="1" x14ac:dyDescent="0.25">
      <c r="A6" s="5" t="s">
        <v>6</v>
      </c>
      <c r="B6" s="45" t="s">
        <v>118</v>
      </c>
      <c r="C6" s="45"/>
    </row>
    <row r="7" spans="1:6" s="2" customFormat="1" x14ac:dyDescent="0.25">
      <c r="A7" s="5" t="s">
        <v>7</v>
      </c>
      <c r="B7" s="45" t="s">
        <v>119</v>
      </c>
      <c r="C7" s="45"/>
    </row>
    <row r="8" spans="1:6" ht="23.25" customHeight="1" x14ac:dyDescent="0.25">
      <c r="A8" s="10" t="s">
        <v>60</v>
      </c>
      <c r="B8" s="40" t="s">
        <v>63</v>
      </c>
      <c r="C8" s="41"/>
    </row>
    <row r="9" spans="1:6" ht="230.25" customHeight="1" x14ac:dyDescent="0.25">
      <c r="A9" s="5" t="s">
        <v>62</v>
      </c>
      <c r="B9" s="66" t="s">
        <v>155</v>
      </c>
      <c r="C9" s="67"/>
      <c r="E9" t="s">
        <v>63</v>
      </c>
      <c r="F9" s="11">
        <v>0.7</v>
      </c>
    </row>
    <row r="10" spans="1:6" x14ac:dyDescent="0.25">
      <c r="A10" s="10" t="s">
        <v>64</v>
      </c>
      <c r="B10" s="68">
        <v>531927</v>
      </c>
      <c r="C10" s="69"/>
      <c r="E10" t="s">
        <v>61</v>
      </c>
      <c r="F10" s="11">
        <v>0.3</v>
      </c>
    </row>
    <row r="11" spans="1:6" x14ac:dyDescent="0.25">
      <c r="A11" s="12" t="s">
        <v>65</v>
      </c>
      <c r="B11" s="70">
        <f>IFERROR(B10*(VLOOKUP(B8,E9:F11,2,0)),18888)</f>
        <v>372348.89999999997</v>
      </c>
      <c r="C11" s="71"/>
    </row>
    <row r="12" spans="1:6" ht="59.25" customHeight="1" x14ac:dyDescent="0.25">
      <c r="A12" s="5" t="s">
        <v>66</v>
      </c>
      <c r="B12" s="38" t="s">
        <v>153</v>
      </c>
      <c r="C12" s="39"/>
    </row>
    <row r="13" spans="1:6" ht="90" x14ac:dyDescent="0.25">
      <c r="A13" s="5" t="s">
        <v>67</v>
      </c>
      <c r="B13" s="65" t="s">
        <v>154</v>
      </c>
      <c r="C13" s="65"/>
    </row>
    <row r="15" spans="1:6" x14ac:dyDescent="0.25">
      <c r="B15" s="13"/>
      <c r="C15" s="13"/>
    </row>
    <row r="16" spans="1:6" x14ac:dyDescent="0.25">
      <c r="B16" s="13"/>
      <c r="C16" s="13"/>
    </row>
    <row r="17" spans="2:3" x14ac:dyDescent="0.25">
      <c r="B17" s="13"/>
      <c r="C17" s="13"/>
    </row>
    <row r="18" spans="2:3" x14ac:dyDescent="0.25">
      <c r="B18" s="13"/>
      <c r="C18" s="13"/>
    </row>
    <row r="19" spans="2:3" x14ac:dyDescent="0.25">
      <c r="B19" s="13"/>
      <c r="C19" s="13"/>
    </row>
    <row r="20" spans="2:3" x14ac:dyDescent="0.25">
      <c r="B20" s="13"/>
      <c r="C20" s="13"/>
    </row>
    <row r="21" spans="2:3" x14ac:dyDescent="0.25">
      <c r="B21" s="13"/>
      <c r="C21" s="13"/>
    </row>
    <row r="22" spans="2:3" x14ac:dyDescent="0.25">
      <c r="B22" s="13"/>
      <c r="C22" s="13"/>
    </row>
    <row r="23" spans="2:3" x14ac:dyDescent="0.25">
      <c r="B23" s="13"/>
      <c r="C23" s="13"/>
    </row>
    <row r="24" spans="2:3" x14ac:dyDescent="0.25">
      <c r="B24" s="13"/>
      <c r="C24" s="13"/>
    </row>
    <row r="25" spans="2:3" x14ac:dyDescent="0.25">
      <c r="B25" s="13"/>
      <c r="C25" s="13"/>
    </row>
    <row r="26" spans="2:3" x14ac:dyDescent="0.25">
      <c r="B26" s="13"/>
      <c r="C26" s="13"/>
    </row>
    <row r="27" spans="2:3" x14ac:dyDescent="0.25">
      <c r="B27" s="13"/>
      <c r="C27" s="13"/>
    </row>
    <row r="28" spans="2:3" x14ac:dyDescent="0.25">
      <c r="B28" s="13"/>
      <c r="C28" s="13"/>
    </row>
    <row r="29" spans="2:3" x14ac:dyDescent="0.25">
      <c r="B29" s="13"/>
      <c r="C29" s="13"/>
    </row>
    <row r="30" spans="2:3" x14ac:dyDescent="0.25">
      <c r="B30" s="13"/>
      <c r="C30" s="13"/>
    </row>
    <row r="31" spans="2:3" x14ac:dyDescent="0.25">
      <c r="B31" s="13"/>
      <c r="C31" s="13"/>
    </row>
    <row r="32" spans="2:3" x14ac:dyDescent="0.25">
      <c r="B32" s="13"/>
      <c r="C32" s="13"/>
    </row>
    <row r="33" spans="2:3" x14ac:dyDescent="0.25">
      <c r="B33" s="13"/>
      <c r="C33" s="13"/>
    </row>
    <row r="34" spans="2:3" x14ac:dyDescent="0.25">
      <c r="B34" s="13"/>
      <c r="C34" s="13"/>
    </row>
    <row r="35" spans="2:3" x14ac:dyDescent="0.25">
      <c r="B35" s="13"/>
      <c r="C35" s="13"/>
    </row>
    <row r="36" spans="2:3" x14ac:dyDescent="0.25">
      <c r="B36" s="13"/>
      <c r="C36" s="13"/>
    </row>
    <row r="37" spans="2:3" x14ac:dyDescent="0.25">
      <c r="B37" s="13"/>
      <c r="C37" s="13"/>
    </row>
    <row r="38" spans="2:3" x14ac:dyDescent="0.25">
      <c r="B38" s="13"/>
      <c r="C38" s="13"/>
    </row>
    <row r="39" spans="2:3" x14ac:dyDescent="0.25">
      <c r="B39" s="13"/>
      <c r="C39" s="13"/>
    </row>
    <row r="40" spans="2:3" x14ac:dyDescent="0.25">
      <c r="B40" s="13"/>
      <c r="C40" s="13"/>
    </row>
    <row r="41" spans="2:3" x14ac:dyDescent="0.25">
      <c r="B41" s="13"/>
      <c r="C41" s="13"/>
    </row>
    <row r="42" spans="2:3" x14ac:dyDescent="0.25">
      <c r="B42" s="13"/>
      <c r="C42" s="13"/>
    </row>
    <row r="43" spans="2:3" x14ac:dyDescent="0.25">
      <c r="B43" s="13"/>
      <c r="C43" s="13"/>
    </row>
    <row r="44" spans="2:3" x14ac:dyDescent="0.25">
      <c r="B44" s="13"/>
      <c r="C44" s="13"/>
    </row>
    <row r="45" spans="2:3" x14ac:dyDescent="0.25">
      <c r="B45" s="13"/>
      <c r="C45" s="13"/>
    </row>
    <row r="46" spans="2:3" x14ac:dyDescent="0.25">
      <c r="B46" s="13"/>
      <c r="C46" s="13"/>
    </row>
  </sheetData>
  <mergeCells count="13">
    <mergeCell ref="B6:C6"/>
    <mergeCell ref="A1:C1"/>
    <mergeCell ref="B2:C2"/>
    <mergeCell ref="B3:C3"/>
    <mergeCell ref="B4:C4"/>
    <mergeCell ref="B5:C5"/>
    <mergeCell ref="B13:C13"/>
    <mergeCell ref="B7:C7"/>
    <mergeCell ref="B8:C8"/>
    <mergeCell ref="B9:C9"/>
    <mergeCell ref="B10:C10"/>
    <mergeCell ref="B11:C11"/>
    <mergeCell ref="B12:C1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Hoja2!$F$1:$F$3</xm:f>
          </x14:formula1>
          <xm:sqref>B8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749992370372631"/>
  </sheetPr>
  <dimension ref="A1:XFC46"/>
  <sheetViews>
    <sheetView topLeftCell="A6" zoomScale="85" zoomScaleNormal="85" workbookViewId="0">
      <selection activeCell="B3" sqref="B3:C3"/>
    </sheetView>
  </sheetViews>
  <sheetFormatPr baseColWidth="10" defaultColWidth="0" defaultRowHeight="15" x14ac:dyDescent="0.25"/>
  <cols>
    <col min="1" max="1" width="41.85546875" customWidth="1"/>
    <col min="2" max="2" width="30.5703125" customWidth="1"/>
    <col min="3" max="3" width="76.140625" customWidth="1"/>
    <col min="4" max="8" width="11.42578125" hidden="1" customWidth="1"/>
    <col min="9" max="9" width="12" hidden="1" customWidth="1"/>
    <col min="10" max="16383" width="11.42578125" hidden="1"/>
    <col min="16384" max="16384" width="6.85546875" hidden="1"/>
  </cols>
  <sheetData>
    <row r="1" spans="1:6" ht="18.75" x14ac:dyDescent="0.25">
      <c r="A1" s="50" t="s">
        <v>59</v>
      </c>
      <c r="B1" s="50"/>
      <c r="C1" s="50"/>
    </row>
    <row r="2" spans="1:6" x14ac:dyDescent="0.25">
      <c r="A2" s="9" t="s">
        <v>20</v>
      </c>
      <c r="B2" s="60" t="str">
        <f>'GENERALES NOTA 321'!B2:C2</f>
        <v>SINIESTRO 145977185 - APLICATIVO 214445</v>
      </c>
      <c r="C2" s="54"/>
    </row>
    <row r="3" spans="1:6" x14ac:dyDescent="0.25">
      <c r="A3" s="21" t="s">
        <v>1</v>
      </c>
      <c r="B3" s="40" t="e">
        <f>#REF!</f>
        <v>#REF!</v>
      </c>
      <c r="C3" s="41"/>
    </row>
    <row r="4" spans="1:6" s="2" customFormat="1" x14ac:dyDescent="0.25">
      <c r="A4" s="5" t="s">
        <v>2</v>
      </c>
      <c r="B4" s="45" t="e">
        <f>#REF!</f>
        <v>#REF!</v>
      </c>
      <c r="C4" s="45"/>
    </row>
    <row r="5" spans="1:6" s="2" customFormat="1" x14ac:dyDescent="0.25">
      <c r="A5" s="5" t="s">
        <v>5</v>
      </c>
      <c r="B5" s="60" t="e">
        <f>#REF!</f>
        <v>#REF!</v>
      </c>
      <c r="C5" s="54"/>
    </row>
    <row r="6" spans="1:6" s="2" customFormat="1" x14ac:dyDescent="0.25">
      <c r="A6" s="5" t="s">
        <v>6</v>
      </c>
      <c r="B6" s="45" t="e">
        <f>#REF!</f>
        <v>#REF!</v>
      </c>
      <c r="C6" s="45"/>
    </row>
    <row r="7" spans="1:6" s="2" customFormat="1" x14ac:dyDescent="0.25">
      <c r="A7" s="5" t="s">
        <v>7</v>
      </c>
      <c r="B7" s="45" t="e">
        <f>#REF!</f>
        <v>#REF!</v>
      </c>
      <c r="C7" s="45"/>
    </row>
    <row r="8" spans="1:6" ht="23.25" customHeight="1" x14ac:dyDescent="0.25">
      <c r="A8" s="10" t="s">
        <v>60</v>
      </c>
      <c r="B8" s="40" t="s">
        <v>61</v>
      </c>
      <c r="C8" s="41"/>
    </row>
    <row r="9" spans="1:6" ht="60" x14ac:dyDescent="0.25">
      <c r="A9" s="5" t="s">
        <v>62</v>
      </c>
      <c r="B9" s="66"/>
      <c r="C9" s="67"/>
      <c r="E9" t="s">
        <v>63</v>
      </c>
      <c r="F9" s="11">
        <v>0.7</v>
      </c>
    </row>
    <row r="10" spans="1:6" x14ac:dyDescent="0.25">
      <c r="A10" s="10" t="s">
        <v>64</v>
      </c>
      <c r="B10" s="69">
        <v>100000000</v>
      </c>
      <c r="C10" s="69"/>
      <c r="E10" t="s">
        <v>61</v>
      </c>
      <c r="F10" s="11">
        <v>0.3</v>
      </c>
    </row>
    <row r="11" spans="1:6" x14ac:dyDescent="0.25">
      <c r="A11" s="12" t="s">
        <v>65</v>
      </c>
      <c r="B11" s="70">
        <f>IFERROR(B10*(VLOOKUP(B8,E9:F11,2,0)),18888)</f>
        <v>30000000</v>
      </c>
      <c r="C11" s="71"/>
    </row>
    <row r="12" spans="1:6" ht="180" customHeight="1" x14ac:dyDescent="0.25">
      <c r="A12" s="5" t="s">
        <v>66</v>
      </c>
      <c r="B12" s="40"/>
      <c r="C12" s="41"/>
    </row>
    <row r="13" spans="1:6" ht="90" x14ac:dyDescent="0.25">
      <c r="A13" s="5" t="s">
        <v>67</v>
      </c>
      <c r="B13" s="73"/>
      <c r="C13" s="73"/>
    </row>
    <row r="15" spans="1:6" x14ac:dyDescent="0.25">
      <c r="B15" s="13"/>
      <c r="C15" s="13"/>
    </row>
    <row r="16" spans="1:6" x14ac:dyDescent="0.25">
      <c r="B16" s="13"/>
      <c r="C16" s="13"/>
    </row>
    <row r="17" spans="2:3" x14ac:dyDescent="0.25">
      <c r="B17" s="13"/>
      <c r="C17" s="13"/>
    </row>
    <row r="18" spans="2:3" x14ac:dyDescent="0.25">
      <c r="B18" s="13"/>
      <c r="C18" s="13"/>
    </row>
    <row r="19" spans="2:3" x14ac:dyDescent="0.25">
      <c r="B19" s="13"/>
      <c r="C19" s="13"/>
    </row>
    <row r="20" spans="2:3" x14ac:dyDescent="0.25">
      <c r="B20" s="13"/>
      <c r="C20" s="13"/>
    </row>
    <row r="21" spans="2:3" x14ac:dyDescent="0.25">
      <c r="B21" s="13"/>
      <c r="C21" s="13"/>
    </row>
    <row r="22" spans="2:3" x14ac:dyDescent="0.25">
      <c r="B22" s="13"/>
      <c r="C22" s="13"/>
    </row>
    <row r="23" spans="2:3" x14ac:dyDescent="0.25">
      <c r="B23" s="13"/>
      <c r="C23" s="13"/>
    </row>
    <row r="24" spans="2:3" x14ac:dyDescent="0.25">
      <c r="B24" s="13"/>
      <c r="C24" s="13"/>
    </row>
    <row r="25" spans="2:3" x14ac:dyDescent="0.25">
      <c r="B25" s="13"/>
      <c r="C25" s="13"/>
    </row>
    <row r="26" spans="2:3" x14ac:dyDescent="0.25">
      <c r="B26" s="13"/>
      <c r="C26" s="13"/>
    </row>
    <row r="27" spans="2:3" x14ac:dyDescent="0.25">
      <c r="B27" s="13"/>
      <c r="C27" s="13"/>
    </row>
    <row r="28" spans="2:3" x14ac:dyDescent="0.25">
      <c r="B28" s="13"/>
      <c r="C28" s="13"/>
    </row>
    <row r="29" spans="2:3" x14ac:dyDescent="0.25">
      <c r="B29" s="13"/>
      <c r="C29" s="13"/>
    </row>
    <row r="30" spans="2:3" x14ac:dyDescent="0.25">
      <c r="B30" s="13"/>
      <c r="C30" s="13"/>
    </row>
    <row r="31" spans="2:3" x14ac:dyDescent="0.25">
      <c r="B31" s="13"/>
      <c r="C31" s="13"/>
    </row>
    <row r="32" spans="2:3" x14ac:dyDescent="0.25">
      <c r="B32" s="13"/>
      <c r="C32" s="13"/>
    </row>
    <row r="33" spans="2:3" x14ac:dyDescent="0.25">
      <c r="B33" s="13"/>
      <c r="C33" s="13"/>
    </row>
    <row r="34" spans="2:3" x14ac:dyDescent="0.25">
      <c r="B34" s="13"/>
      <c r="C34" s="13"/>
    </row>
    <row r="35" spans="2:3" x14ac:dyDescent="0.25">
      <c r="B35" s="13"/>
      <c r="C35" s="13"/>
    </row>
    <row r="36" spans="2:3" x14ac:dyDescent="0.25">
      <c r="B36" s="13"/>
      <c r="C36" s="13"/>
    </row>
    <row r="37" spans="2:3" x14ac:dyDescent="0.25">
      <c r="B37" s="13"/>
      <c r="C37" s="13"/>
    </row>
    <row r="38" spans="2:3" x14ac:dyDescent="0.25">
      <c r="B38" s="13"/>
      <c r="C38" s="13"/>
    </row>
    <row r="39" spans="2:3" x14ac:dyDescent="0.25">
      <c r="B39" s="13"/>
      <c r="C39" s="13"/>
    </row>
    <row r="40" spans="2:3" x14ac:dyDescent="0.25">
      <c r="B40" s="13"/>
      <c r="C40" s="13"/>
    </row>
    <row r="41" spans="2:3" x14ac:dyDescent="0.25">
      <c r="B41" s="13"/>
      <c r="C41" s="13"/>
    </row>
    <row r="42" spans="2:3" x14ac:dyDescent="0.25">
      <c r="B42" s="13"/>
      <c r="C42" s="13"/>
    </row>
    <row r="43" spans="2:3" x14ac:dyDescent="0.25">
      <c r="B43" s="13"/>
      <c r="C43" s="13"/>
    </row>
    <row r="44" spans="2:3" x14ac:dyDescent="0.25">
      <c r="B44" s="13"/>
      <c r="C44" s="13"/>
    </row>
    <row r="45" spans="2:3" x14ac:dyDescent="0.25">
      <c r="B45" s="13"/>
      <c r="C45" s="13"/>
    </row>
    <row r="46" spans="2:3" x14ac:dyDescent="0.25">
      <c r="B46" s="13"/>
      <c r="C46" s="13"/>
    </row>
  </sheetData>
  <mergeCells count="13">
    <mergeCell ref="B12:C12"/>
    <mergeCell ref="B13:C13"/>
    <mergeCell ref="A1:C1"/>
    <mergeCell ref="B8:C8"/>
    <mergeCell ref="B9:C9"/>
    <mergeCell ref="B2:C2"/>
    <mergeCell ref="B11:C11"/>
    <mergeCell ref="B4:C4"/>
    <mergeCell ref="B5:C5"/>
    <mergeCell ref="B6:C6"/>
    <mergeCell ref="B7:C7"/>
    <mergeCell ref="B10:C10"/>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Hoja2!$F$1:$F$3</xm:f>
          </x14:formula1>
          <xm:sqref>B8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749992370372631"/>
  </sheetPr>
  <dimension ref="A1:XFC13"/>
  <sheetViews>
    <sheetView workbookViewId="0">
      <selection activeCell="B27" sqref="B27"/>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50" t="s">
        <v>68</v>
      </c>
      <c r="B1" s="50"/>
      <c r="C1" s="50"/>
    </row>
    <row r="2" spans="1:3" x14ac:dyDescent="0.25">
      <c r="A2" s="9" t="s">
        <v>20</v>
      </c>
      <c r="B2" s="60" t="str">
        <f>'GENERALES NOTA 321'!B2:C2</f>
        <v>SINIESTRO 145977185 - APLICATIVO 214445</v>
      </c>
      <c r="C2" s="54"/>
    </row>
    <row r="3" spans="1:3" x14ac:dyDescent="0.25">
      <c r="A3" s="21" t="s">
        <v>1</v>
      </c>
      <c r="B3" s="60" t="e">
        <f>#REF!</f>
        <v>#REF!</v>
      </c>
      <c r="C3" s="54"/>
    </row>
    <row r="4" spans="1:3" s="2" customFormat="1" x14ac:dyDescent="0.25">
      <c r="A4" s="5" t="s">
        <v>2</v>
      </c>
      <c r="B4" s="45" t="e">
        <f>#REF!</f>
        <v>#REF!</v>
      </c>
      <c r="C4" s="45"/>
    </row>
    <row r="5" spans="1:3" s="2" customFormat="1" x14ac:dyDescent="0.25">
      <c r="A5" s="5" t="s">
        <v>5</v>
      </c>
      <c r="B5" s="60" t="e">
        <f>#REF!</f>
        <v>#REF!</v>
      </c>
      <c r="C5" s="54"/>
    </row>
    <row r="6" spans="1:3" s="2" customFormat="1" x14ac:dyDescent="0.25">
      <c r="A6" s="5" t="s">
        <v>6</v>
      </c>
      <c r="B6" s="45" t="e">
        <f>#REF!</f>
        <v>#REF!</v>
      </c>
      <c r="C6" s="45"/>
    </row>
    <row r="7" spans="1:3" s="2" customFormat="1" x14ac:dyDescent="0.25">
      <c r="A7" s="5" t="s">
        <v>7</v>
      </c>
      <c r="B7" s="45" t="e">
        <f>#REF!</f>
        <v>#REF!</v>
      </c>
      <c r="C7" s="45"/>
    </row>
    <row r="8" spans="1:3" x14ac:dyDescent="0.25">
      <c r="A8" s="10" t="s">
        <v>60</v>
      </c>
      <c r="B8" s="48"/>
      <c r="C8" s="49"/>
    </row>
    <row r="9" spans="1:3" x14ac:dyDescent="0.25">
      <c r="A9" s="10" t="s">
        <v>64</v>
      </c>
      <c r="B9" s="74"/>
      <c r="C9" s="74"/>
    </row>
    <row r="10" spans="1:3" x14ac:dyDescent="0.25">
      <c r="A10" s="10" t="s">
        <v>69</v>
      </c>
      <c r="B10" s="74"/>
      <c r="C10" s="74"/>
    </row>
    <row r="11" spans="1:3" ht="45" x14ac:dyDescent="0.25">
      <c r="A11" s="5" t="s">
        <v>70</v>
      </c>
      <c r="B11" s="45"/>
      <c r="C11" s="45"/>
    </row>
    <row r="12" spans="1:3" ht="45" x14ac:dyDescent="0.25">
      <c r="A12" s="5" t="s">
        <v>71</v>
      </c>
      <c r="B12" s="45"/>
      <c r="C12" s="45"/>
    </row>
    <row r="13" spans="1:3" x14ac:dyDescent="0.25">
      <c r="A13" s="5" t="s">
        <v>72</v>
      </c>
      <c r="B13" s="8"/>
      <c r="C13" s="8"/>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Hoja2!$B$1:$B$2</xm:f>
          </x14:formula1>
          <xm:sqref>B11:C11 B13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10"/>
  <sheetViews>
    <sheetView topLeftCell="A7"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75"/>
      <c r="C2" s="75"/>
      <c r="I2" t="s">
        <v>73</v>
      </c>
      <c r="N2" t="s">
        <v>74</v>
      </c>
    </row>
    <row r="3" spans="2:14" ht="15" customHeight="1" thickTop="1" thickBot="1" x14ac:dyDescent="0.3">
      <c r="B3" s="75" t="s">
        <v>75</v>
      </c>
      <c r="C3" s="75"/>
      <c r="I3" t="s">
        <v>61</v>
      </c>
      <c r="N3" t="s">
        <v>61</v>
      </c>
    </row>
    <row r="4" spans="2:14" ht="15" customHeight="1" thickTop="1" thickBot="1" x14ac:dyDescent="0.3">
      <c r="B4" s="15" t="s">
        <v>76</v>
      </c>
      <c r="C4" s="16"/>
      <c r="I4" t="s">
        <v>77</v>
      </c>
      <c r="N4" t="s">
        <v>63</v>
      </c>
    </row>
    <row r="5" spans="2:14" ht="15" customHeight="1" thickTop="1" thickBot="1" x14ac:dyDescent="0.3">
      <c r="B5" s="15" t="s">
        <v>78</v>
      </c>
      <c r="C5" s="16"/>
    </row>
    <row r="6" spans="2:14" ht="15" customHeight="1" thickTop="1" thickBot="1" x14ac:dyDescent="0.3">
      <c r="B6" s="15" t="s">
        <v>79</v>
      </c>
      <c r="C6" s="16"/>
    </row>
    <row r="7" spans="2:14" ht="46.5" thickTop="1" thickBot="1" x14ac:dyDescent="0.3">
      <c r="B7" s="15" t="s">
        <v>80</v>
      </c>
      <c r="C7" s="17"/>
    </row>
    <row r="8" spans="2:14" ht="31.5" thickTop="1" thickBot="1" x14ac:dyDescent="0.3">
      <c r="B8" s="15" t="s">
        <v>81</v>
      </c>
      <c r="C8" s="16"/>
    </row>
    <row r="9" spans="2:14" ht="46.5" thickTop="1" thickBot="1" x14ac:dyDescent="0.3">
      <c r="B9" s="15" t="s">
        <v>82</v>
      </c>
      <c r="C9" s="18"/>
    </row>
    <row r="10" spans="2:14" ht="15" customHeight="1" thickTop="1" x14ac:dyDescent="0.25"/>
  </sheetData>
  <mergeCells count="2">
    <mergeCell ref="B2:C2"/>
    <mergeCell ref="B3:C3"/>
  </mergeCells>
  <dataValidations count="2">
    <dataValidation type="textLength" allowBlank="1" showInputMessage="1" showErrorMessage="1" sqref="C9" xr:uid="{00000000-0002-0000-0500-000000000000}">
      <formula1>1</formula1>
      <formula2>500</formula2>
    </dataValidation>
    <dataValidation type="list" allowBlank="1" showInputMessage="1" showErrorMessage="1" sqref="C8" xr:uid="{00000000-0002-0000-0500-000001000000}">
      <formula1>$I$2:$I$4</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24</v>
      </c>
      <c r="B1" t="s">
        <v>83</v>
      </c>
      <c r="C1" s="7" t="s">
        <v>28</v>
      </c>
      <c r="D1" s="7" t="s">
        <v>32</v>
      </c>
      <c r="E1" s="3" t="s">
        <v>84</v>
      </c>
      <c r="F1" s="2" t="s">
        <v>63</v>
      </c>
      <c r="G1" s="4">
        <v>0</v>
      </c>
      <c r="H1" t="s">
        <v>85</v>
      </c>
      <c r="I1" t="s">
        <v>86</v>
      </c>
    </row>
    <row r="2" spans="1:9" x14ac:dyDescent="0.25">
      <c r="A2" t="s">
        <v>87</v>
      </c>
      <c r="B2" t="s">
        <v>88</v>
      </c>
      <c r="C2" t="s">
        <v>89</v>
      </c>
      <c r="D2" s="2" t="s">
        <v>90</v>
      </c>
      <c r="E2" s="1" t="s">
        <v>91</v>
      </c>
      <c r="F2" s="2" t="s">
        <v>74</v>
      </c>
      <c r="G2" s="4">
        <v>0.7</v>
      </c>
      <c r="H2" t="s">
        <v>92</v>
      </c>
      <c r="I2" t="s">
        <v>93</v>
      </c>
    </row>
    <row r="3" spans="1:9" x14ac:dyDescent="0.25">
      <c r="A3" t="s">
        <v>94</v>
      </c>
      <c r="C3" t="s">
        <v>95</v>
      </c>
      <c r="D3" s="2" t="s">
        <v>96</v>
      </c>
      <c r="E3" s="1" t="s">
        <v>97</v>
      </c>
      <c r="F3" s="2" t="s">
        <v>61</v>
      </c>
      <c r="G3" s="4">
        <v>0.3</v>
      </c>
      <c r="H3" t="s">
        <v>98</v>
      </c>
      <c r="I3" t="s">
        <v>99</v>
      </c>
    </row>
    <row r="4" spans="1:9" x14ac:dyDescent="0.25">
      <c r="A4" t="s">
        <v>100</v>
      </c>
      <c r="C4" t="s">
        <v>101</v>
      </c>
      <c r="E4" s="1" t="s">
        <v>102</v>
      </c>
      <c r="H4" t="s">
        <v>103</v>
      </c>
      <c r="I4" t="s">
        <v>104</v>
      </c>
    </row>
    <row r="5" spans="1:9" x14ac:dyDescent="0.25">
      <c r="A5" t="s">
        <v>105</v>
      </c>
      <c r="E5" s="1" t="s">
        <v>106</v>
      </c>
      <c r="H5" t="s">
        <v>107</v>
      </c>
      <c r="I5" t="s">
        <v>108</v>
      </c>
    </row>
    <row r="6" spans="1:9" x14ac:dyDescent="0.25">
      <c r="E6" s="1" t="s">
        <v>109</v>
      </c>
      <c r="I6" t="s">
        <v>110</v>
      </c>
    </row>
    <row r="7" spans="1:9" x14ac:dyDescent="0.25">
      <c r="E7" s="1" t="s">
        <v>111</v>
      </c>
    </row>
    <row r="8" spans="1:9" x14ac:dyDescent="0.25">
      <c r="E8" s="1" t="s">
        <v>112</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FFEF15-7C79-4BE7-BA63-3766F4BEB7DE}">
  <ds:schemaRefs>
    <ds:schemaRef ds:uri="http://schemas.microsoft.com/office/2006/metadata/properties"/>
    <ds:schemaRef ds:uri="http://purl.org/dc/dcmitype/"/>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bd399fb5-18ee-43ad-810b-0c429aab68ed"/>
    <ds:schemaRef ds:uri="110f4e7f-fc49-4680-be2a-cf1f485dd537"/>
    <ds:schemaRef ds:uri="http://schemas.microsoft.com/sharepoint/v3"/>
    <ds:schemaRef ds:uri="http://purl.org/dc/terms/"/>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GENERALES NOTA 322 </vt:lpstr>
      <vt:lpstr>GENERALES NOTA 321</vt:lpstr>
      <vt:lpstr>APERTURA- GENERALES  NOTA 324</vt:lpstr>
      <vt:lpstr>IMPUTACIÓN- GENERALES  NOTA 324</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Javier Rivera Agredo</cp:lastModifiedBy>
  <cp:revision/>
  <dcterms:created xsi:type="dcterms:W3CDTF">2020-12-07T14:41:17Z</dcterms:created>
  <dcterms:modified xsi:type="dcterms:W3CDTF">2024-12-27T16:08:21Z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