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ce02653\Desktop\HECTOR MIGUEL MARTÍNEZ LÓPEZ\"/>
    </mc:Choice>
  </mc:AlternateContent>
  <xr:revisionPtr revIDLastSave="0" documentId="13_ncr:1_{0E313BCA-E3A9-492B-A2DD-4868F756F45E}" xr6:coauthVersionLast="47" xr6:coauthVersionMax="47" xr10:uidLastSave="{00000000-0000-0000-0000-000000000000}"/>
  <bookViews>
    <workbookView xWindow="-120" yWindow="-16320" windowWidth="29040" windowHeight="1572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<sst xmlns="http://schemas.openxmlformats.org/spreadsheetml/2006/main" count="238" uniqueCount="182">
  <si>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</si>
  <si>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</si>
  <si>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</si>
  <si>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</si>
  <si>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</si>
  <si>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</si>
  <si>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</si>
  <si>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</si>
  <si>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</si>
  <si>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</si>
  <si>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</si>
  <si>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</si>
  <si>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</si>
  <si>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</si>
  <si>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</si>
  <si>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</si>
  <si>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</si>
  <si>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</si>
  <si>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</si>
  <si>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</si>
  <si>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</si>
  <si>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</si>
  <si>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</si>
  <si>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</si>
  <si>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</si>
  <si>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</si>
  <si>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</si>
  <si>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</si>
  <si>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</si>
  <si>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</si>
  <si>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</si>
  <si>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</si>
  <si>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</si>
  <si>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</si>
  <si>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</si>
  <si>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</si>
  <si>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</si>
  <si>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</si>
  <si>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</si>
  <si>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</si>
  <si>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</si>
  <si>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</si>
  <si>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</si>
  <si>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</si>
  <si>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</si>
  <si>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</si>
  <si>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</si>
  <si>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</si>
  <si>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</si>
  <si>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</si>
  <si>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</si>
  <si>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</si>
  <si>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</si>
  <si>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</si>
  <si>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</si>
  <si>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</si>
  <si>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</si>
  <si>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</si>
  <si>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</si>
  <si>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</si>
  <si>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</si>
  <si>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</si>
  <si>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</si>
  <si>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</si>
  <si>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</si>
  <si>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</si>
  <si>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</si>
  <si>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</si>
  <si>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</si>
  <si>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</si>
  <si>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</si>
  <si>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</si>
  <si>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</si>
  <si>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</si>
  <si>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</si>
  <si>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</si>
  <si>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</si>
  <si>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</si>
  <si>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</si>
  <si>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</si>
  <si>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</si>
  <si>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</si>
  <si>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</si>
  <si>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</si>
  <si>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</si>
  <si>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</si>
  <si>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</si>
  <si>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</si>
  <si>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</si>
  <si>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</si>
  <si>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</si>
  <si>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</si>
  <si>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</si>
  <si>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</si>
  <si>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</si>
  <si>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</si>
  <si>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</si>
  <si>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</si>
  <si>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</si>
  <si>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</si>
  <si>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</si>
  <si>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</si>
  <si>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</si>
  <si>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</si>
  <si>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</si>
  <si>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</si>
  <si>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</si>
  <si>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</si>
  <si>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</si>
  <si>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</si>
  <si>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</si>
  <si>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</si>
  <si>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</si>
  <si>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</si>
  <si>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</si>
  <si>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</si>
  <si>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</si>
  <si>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</si>
  <si>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</si>
  <si>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</si>
  <si>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</si>
  <si>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</si>
  <si>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</si>
  <si>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</si>
  <si>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</si>
  <si>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</si>
  <si>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</si>
  <si>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</si>
  <si>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</si>
  <si>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</si>
  <si>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</si>
  <si>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</si>
  <si>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</si>
  <si>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</si>
  <si>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</si>
  <si>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</si>
  <si>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</si>
  <si>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</si>
  <si>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</si>
  <si>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</si>
  <si>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</si>
  <si>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</si>
  <si>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</si>
  <si>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</si>
  <si>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</si>
  <si>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</si>
  <si>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</si>
  <si>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</si>
  <si>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</si>
  <si>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</si>
  <si>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</si>
  <si>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</si>
  <si>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</si>
  <si>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</si>
  <si>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</si>
  <si>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</si>
  <si>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</si>
  <si>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11001400300120240037900</t>
  </si>
  <si>
    <t>JUZGADO PRIMERO CIVIL MUNICIPAL DE BOGOTÁ</t>
  </si>
  <si>
    <t>HECTOR MIGUEL MARTÍNEZ LÓPEZ</t>
  </si>
  <si>
    <t>Carrera 25 # 13-19, en Barranquilla – Atlantico</t>
  </si>
  <si>
    <t>bladimirmartinez756@gmail.com</t>
  </si>
  <si>
    <t>SOLTERO</t>
  </si>
  <si>
    <t>09 DE JUNIO DE 1951</t>
  </si>
  <si>
    <t>29 DE AGOSTO DE 2022</t>
  </si>
  <si>
    <t>71 AÑOS</t>
  </si>
  <si>
    <t>N/A FECHA DE DICTAMEN DE PCL: 20 DE NOVIEMBRE DE 2023</t>
  </si>
  <si>
    <t>OFICIOS VARIOS</t>
  </si>
  <si>
    <t>ALLIANZ SEGUROS SA
INVERSIONES CADAL SAS (POPIETARIO DEL VEHÍCULO ASEGURADO)
JHON JAIRO NOVOA JIMENEZ (CONDUCTOR DEL VEHÍCULO ASEGURADO)</t>
  </si>
  <si>
    <t>NO SE SOLICITÓ. EXISTE RECLAMACIÓN DIRECTA A LA COMPAÑÍA EL 1 DE DICIEMBRE DE 2023</t>
  </si>
  <si>
    <t>NO SE CELEBRÓ. EXISTE RECLAMACIÓN DIRECTA A LA COMPAÑÍA EL 1 DE DICIEMBRE DE 2023</t>
  </si>
  <si>
    <t>INVERSIONES CADAL SAS</t>
  </si>
  <si>
    <t>900.710.612-9</t>
  </si>
  <si>
    <t>ERK-397</t>
  </si>
  <si>
    <t>NO SE RELACIONA, SE REQUIERE LA PÓLIZA VIGENTE PARA EL DÍA 29 DE AGOSTO DE 2022</t>
  </si>
  <si>
    <t>15 DE MAYO DE 2024</t>
  </si>
  <si>
    <t>17 DE MAYO DE 2024</t>
  </si>
  <si>
    <t>20 DE JUNIO DE 2024</t>
  </si>
  <si>
    <t xml:space="preserve">El día 29 de agosto de 2022 tuvo lugar un accidente de tránsito en el cual se vio involucrado el vehículo de placas ERK-397 asegurado por la Compañía. En dicho accidente el señor Héctor Miguel Martínez López se encontraba en calidad de pasajero en el vehículo de placas WEL-820, el cual también estuvo involucrado en el accidente en mención. Sin embargo,  debe aclararse que en suceso también estuvieron involucrados otros dos vehículos de placas MGN819 y CVI933.
Del accidente en mención, el señor Héctor Miguel Martínez sufrió lesiones en su integridad y en tal virtud el día 20 de noviembre de 2023 fue calificado con una pérdida de capacidad laboral del 30.93%.
Finalmente, debe señalarse que en el IPAT se codificó la hipotesis probable número 104 que coresponde a "ADELANTAR INVADIENDO CARRIL DE SENTIDO CONTRARIO". No obstante no se plasmo el vehículo al cual se tribuía dicha codificación. Sin embargo, en el croquis diagramdo se evidencia que fue el vehículo asegurado con la Compañía que invade el carrol donde transitaban los vehículos de placas WEL-820 y MGN-819. </t>
  </si>
  <si>
    <t xml:space="preserve">SINIESTRO 118442605  LEGIS </t>
  </si>
  <si>
    <t>23128783-35</t>
  </si>
  <si>
    <t>Desde las 00:00 horas del 01/08/2022 hasta las 24:00 horas del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</si>
</sst>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0" fontId="0" fillId="8" borderId="1" xfId="0" applyFill="1" applyBorder="1" applyAlignment="1">
      <alignment horizontal="justify" vertical="top"/>
    </xf>
    <xf numFmtId="0" fontId="0" fillId="8" borderId="1" xfId="0" applyFill="1" applyBorder="1" applyAlignment="1">
      <alignment horizontal="justify" vertical="top" wrapText="1"/>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ladimirmartinez75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145" zoomScaleNormal="145" workbookViewId="0">
      <selection activeCell="A22" sqref="A22:C22"/>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5" t="s">
        <v>0</v>
      </c>
      <c r="B1" s="45"/>
      <c r="C1" s="45"/>
    </row>
    <row r="2" spans="1:3" x14ac:dyDescent="0.35">
      <c r="A2" s="5" t="s">
        <v>1</v>
      </c>
      <c r="B2" s="52" t="s">
        <v>157</v>
      </c>
      <c r="C2" s="53"/>
    </row>
    <row r="3" spans="1:3" x14ac:dyDescent="0.35">
      <c r="A3" s="5" t="s">
        <v>2</v>
      </c>
      <c r="B3" s="48" t="s">
        <v>158</v>
      </c>
      <c r="C3" s="49"/>
    </row>
    <row r="4" spans="1:3" ht="45" customHeight="1" x14ac:dyDescent="0.35">
      <c r="A4" s="5" t="s">
        <v>3</v>
      </c>
      <c r="B4" s="54" t="s">
        <v>168</v>
      </c>
      <c r="C4" s="49"/>
    </row>
    <row r="5" spans="1:3" ht="31.5" customHeight="1" x14ac:dyDescent="0.35">
      <c r="A5" s="5" t="s">
        <v>4</v>
      </c>
      <c r="B5" s="48" t="s">
        <v>159</v>
      </c>
      <c r="C5" s="49"/>
    </row>
    <row r="6" spans="1:3" x14ac:dyDescent="0.35">
      <c r="A6" s="5" t="s">
        <v>5</v>
      </c>
      <c r="B6" s="46" t="s">
        <v>126</v>
      </c>
      <c r="C6" s="46"/>
    </row>
    <row r="7" spans="1:3" x14ac:dyDescent="0.35">
      <c r="A7" s="27" t="s">
        <v>6</v>
      </c>
      <c r="B7" s="48" t="s">
        <v>116</v>
      </c>
      <c r="C7" s="49"/>
    </row>
    <row r="8" spans="1:3" ht="23" customHeight="1" x14ac:dyDescent="0.35">
      <c r="A8" s="28" t="s">
        <v>7</v>
      </c>
      <c r="B8" s="48" t="s">
        <v>159</v>
      </c>
      <c r="C8" s="49"/>
    </row>
    <row r="9" spans="1:3" x14ac:dyDescent="0.35">
      <c r="A9" s="28" t="s">
        <v>8</v>
      </c>
      <c r="B9" s="46">
        <v>7467450</v>
      </c>
      <c r="C9" s="46"/>
    </row>
    <row r="10" spans="1:3" x14ac:dyDescent="0.35">
      <c r="A10" s="28" t="s">
        <v>9</v>
      </c>
      <c r="B10" s="47" t="s">
        <v>160</v>
      </c>
      <c r="C10" s="47"/>
    </row>
    <row r="11" spans="1:3" ht="30" customHeight="1" x14ac:dyDescent="0.35">
      <c r="A11" s="29" t="s">
        <v>10</v>
      </c>
      <c r="B11" s="47">
        <v>3104409093</v>
      </c>
      <c r="C11" s="47"/>
    </row>
    <row r="12" spans="1:3" ht="30" customHeight="1" x14ac:dyDescent="0.35">
      <c r="A12" s="5" t="s">
        <v>11</v>
      </c>
      <c r="B12" s="61" t="s">
        <v>161</v>
      </c>
      <c r="C12" s="62"/>
    </row>
    <row r="13" spans="1:3" x14ac:dyDescent="0.35">
      <c r="A13" s="5" t="s">
        <v>12</v>
      </c>
      <c r="B13" s="46" t="s">
        <v>162</v>
      </c>
      <c r="C13" s="46"/>
    </row>
    <row r="14" spans="1:3" x14ac:dyDescent="0.35">
      <c r="A14" s="5" t="s">
        <v>13</v>
      </c>
      <c r="B14" s="56" t="s">
        <v>163</v>
      </c>
      <c r="C14" s="46"/>
    </row>
    <row r="15" spans="1:3" x14ac:dyDescent="0.35">
      <c r="A15" s="5" t="s">
        <v>14</v>
      </c>
      <c r="B15" s="46" t="s">
        <v>165</v>
      </c>
      <c r="C15" s="46"/>
    </row>
    <row r="16" spans="1:3" x14ac:dyDescent="0.35">
      <c r="A16" s="5" t="s">
        <v>15</v>
      </c>
      <c r="B16" s="46" t="s">
        <v>166</v>
      </c>
      <c r="C16" s="46"/>
    </row>
    <row r="17" spans="1:3" ht="15" customHeight="1" x14ac:dyDescent="0.35">
      <c r="A17" s="5" t="s">
        <v>16</v>
      </c>
      <c r="B17" s="47" t="s">
        <v>132</v>
      </c>
      <c r="C17" s="47"/>
    </row>
    <row r="18" spans="1:3" x14ac:dyDescent="0.35">
      <c r="A18" s="5" t="s">
        <v>17</v>
      </c>
      <c r="B18" s="47" t="s">
        <v>167</v>
      </c>
      <c r="C18" s="47"/>
    </row>
    <row r="19" spans="1:3" ht="18.75" customHeight="1" x14ac:dyDescent="0.35">
      <c r="A19" s="5" t="s">
        <v>18</v>
      </c>
      <c r="B19" s="50">
        <v>1300000</v>
      </c>
      <c r="C19" s="51"/>
    </row>
    <row r="20" spans="1:3" x14ac:dyDescent="0.35">
      <c r="A20" s="5" t="s">
        <v>19</v>
      </c>
      <c r="B20" s="46">
        <v>18</v>
      </c>
      <c r="C20" s="46"/>
    </row>
    <row r="21" spans="1:3" ht="17.25" customHeight="1" x14ac:dyDescent="0.35">
      <c r="A21" s="5" t="s">
        <v>20</v>
      </c>
      <c r="B21" s="47" t="s">
        <v>143</v>
      </c>
      <c r="C21" s="47"/>
    </row>
    <row r="22" spans="1:3" x14ac:dyDescent="0.35">
      <c r="A22" s="107" t="s">
        <v>21</v>
      </c>
      <c r="B22" s="109" t="s">
        <v>164</v>
      </c>
      <c r="C22" s="109"/>
    </row>
    <row r="23" spans="1:3" x14ac:dyDescent="0.35">
      <c r="A23" s="28" t="s">
        <v>22</v>
      </c>
      <c r="B23" s="60" t="s">
        <v>169</v>
      </c>
      <c r="C23" s="59"/>
    </row>
    <row r="24" spans="1:3" x14ac:dyDescent="0.35">
      <c r="A24" s="28" t="s">
        <v>23</v>
      </c>
      <c r="B24" s="60" t="s">
        <v>170</v>
      </c>
      <c r="C24" s="59"/>
    </row>
    <row r="25" spans="1:3" x14ac:dyDescent="0.35">
      <c r="A25" s="55" t="s">
        <v>24</v>
      </c>
      <c r="B25" s="59" t="s">
        <v>178</v>
      </c>
      <c r="C25" s="44"/>
    </row>
    <row r="26" spans="1:3" x14ac:dyDescent="0.35">
      <c r="A26" s="55"/>
      <c r="B26" s="44"/>
      <c r="C26" s="44"/>
    </row>
    <row r="27" spans="1:3" ht="211" customHeight="1" x14ac:dyDescent="0.35">
      <c r="A27" s="55"/>
      <c r="B27" s="44"/>
      <c r="C27" s="44"/>
    </row>
    <row r="28" spans="1:3" x14ac:dyDescent="0.35">
      <c r="A28" s="28" t="s">
        <v>25</v>
      </c>
      <c r="B28" s="44" t="s">
        <v>171</v>
      </c>
      <c r="C28" s="44"/>
    </row>
    <row r="29" spans="1:3" x14ac:dyDescent="0.35">
      <c r="A29" s="28" t="s">
        <v>26</v>
      </c>
      <c r="B29" s="44" t="s">
        <v>172</v>
      </c>
      <c r="C29" s="44"/>
    </row>
    <row r="30" spans="1:3" x14ac:dyDescent="0.35">
      <c r="A30" s="107" t="s">
        <v>27</v>
      </c>
      <c r="B30" s="108" t="s">
        <v>173</v>
      </c>
      <c r="C30" s="108"/>
    </row>
    <row r="31" spans="1:3" x14ac:dyDescent="0.35">
      <c r="A31" s="28" t="s">
        <v>28</v>
      </c>
      <c r="B31" s="44" t="s">
        <v>174</v>
      </c>
      <c r="C31" s="44"/>
    </row>
    <row r="32" spans="1:3" x14ac:dyDescent="0.35">
      <c r="A32" s="28" t="s">
        <v>29</v>
      </c>
      <c r="B32" s="57" t="s">
        <v>175</v>
      </c>
      <c r="C32" s="58"/>
    </row>
    <row r="33" spans="1:3" x14ac:dyDescent="0.35">
      <c r="A33" s="5" t="s">
        <v>30</v>
      </c>
      <c r="B33" s="56" t="s">
        <v>176</v>
      </c>
      <c r="C33" s="56"/>
    </row>
    <row r="34" spans="1:3" ht="43.5" x14ac:dyDescent="0.35">
      <c r="A34" s="5" t="s">
        <v>31</v>
      </c>
      <c r="B34" s="56" t="s">
        <v>177</v>
      </c>
      <c r="C34" s="46"/>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C219B367-9463-1E46-8028-5B1A2D12B1C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18" sqref="B1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2" t="s">
        <v>32</v>
      </c>
      <c r="B1" s="82"/>
      <c r="C1" s="82"/>
    </row>
    <row r="2" spans="1:3" ht="15.75" customHeight="1" x14ac:dyDescent="0.35">
      <c r="A2" s="20" t="s">
        <v>33</v>
      </c>
      <c r="B2" s="72" t="s">
        <v>179</v>
      </c>
      <c r="C2" s="73"/>
    </row>
    <row r="3" spans="1:3" s="2" customFormat="1" x14ac:dyDescent="0.35">
      <c r="A3" s="5" t="s">
        <v>1</v>
      </c>
      <c r="B3" s="46" t="str">
        <f>'AUTOS  NOTA 322'!B2:C2</f>
        <v>11001400300120240037900</v>
      </c>
      <c r="C3" s="46"/>
    </row>
    <row r="4" spans="1:3" s="2" customFormat="1" x14ac:dyDescent="0.35">
      <c r="A4" s="5" t="s">
        <v>2</v>
      </c>
      <c r="B4" s="46" t="str">
        <f>'AUTOS  NOTA 322'!B3:C3</f>
        <v>JUZGADO PRIMERO CIVIL MUNICIPAL DE BOGOTÁ</v>
      </c>
      <c r="C4" s="46"/>
    </row>
    <row r="5" spans="1:3" s="2" customFormat="1" x14ac:dyDescent="0.35">
      <c r="A5" s="5" t="s">
        <v>3</v>
      </c>
      <c r="B5" s="46" t="str">
        <f>'AUTOS  NOTA 322'!B4:C4</f>
        <v>ALLIANZ SEGUROS SA
INVERSIONES CADAL SAS (POPIETARIO DEL VEHÍCULO ASEGURADO)
JHON JAIRO NOVOA JIMENEZ (CONDUCTOR DEL VEHÍCULO ASEGURADO)</v>
      </c>
      <c r="C5" s="46"/>
    </row>
    <row r="6" spans="1:3" s="2" customFormat="1" x14ac:dyDescent="0.35">
      <c r="A6" s="5" t="s">
        <v>4</v>
      </c>
      <c r="B6" s="46" t="str">
        <f>'AUTOS  NOTA 322'!B5:C5</f>
        <v>HECTOR MIGUEL MARTÍNEZ LÓPEZ</v>
      </c>
      <c r="C6" s="46"/>
    </row>
    <row r="7" spans="1:3" s="2" customFormat="1" x14ac:dyDescent="0.35">
      <c r="A7" s="5" t="s">
        <v>5</v>
      </c>
      <c r="B7" s="46" t="str">
        <f>'AUTOS  NOTA 322'!B6:C6</f>
        <v>DEMANDA DIRECTA</v>
      </c>
      <c r="C7" s="46"/>
    </row>
    <row r="8" spans="1:3" s="2" customFormat="1" ht="50" customHeight="1" x14ac:dyDescent="0.35">
      <c r="A8" s="31" t="s">
        <v>34</v>
      </c>
      <c r="B8" s="46" t="str">
        <f>'AUTOS  NOTA 322'!B7:C8</f>
        <v>HECTOR MIGUEL MARTÍNEZ LÓPEZ</v>
      </c>
      <c r="C8" s="46"/>
    </row>
    <row r="9" spans="1:3" x14ac:dyDescent="0.35">
      <c r="A9" s="20" t="s">
        <v>35</v>
      </c>
      <c r="B9" s="46" t="s">
        <v>180</v>
      </c>
      <c r="C9" s="46"/>
    </row>
    <row r="10" spans="1:3" x14ac:dyDescent="0.35">
      <c r="A10" s="20" t="s">
        <v>36</v>
      </c>
      <c r="B10" s="46" t="s">
        <v>116</v>
      </c>
      <c r="C10" s="46"/>
    </row>
    <row r="11" spans="1:3" x14ac:dyDescent="0.35">
      <c r="A11" s="20" t="s">
        <v>38</v>
      </c>
      <c r="B11" s="65">
        <v>4000000000</v>
      </c>
      <c r="C11" s="66"/>
    </row>
    <row r="12" spans="1:3" x14ac:dyDescent="0.35">
      <c r="A12" s="20" t="s">
        <v>39</v>
      </c>
      <c r="B12" s="65">
        <v>1800000</v>
      </c>
      <c r="C12" s="66"/>
    </row>
    <row r="13" spans="1:3" x14ac:dyDescent="0.35">
      <c r="A13" s="20" t="s">
        <v>40</v>
      </c>
      <c r="B13" s="48" t="s">
        <v>117</v>
      </c>
      <c r="C13" s="49"/>
    </row>
    <row r="14" spans="1:3" x14ac:dyDescent="0.35">
      <c r="A14" s="20" t="s">
        <v>41</v>
      </c>
      <c r="B14" s="47" t="s">
        <v>181</v>
      </c>
      <c r="C14" s="46"/>
    </row>
    <row r="15" spans="1:3" x14ac:dyDescent="0.35">
      <c r="A15" s="20" t="s">
        <v>42</v>
      </c>
      <c r="B15" s="46" t="s">
        <v>112</v>
      </c>
      <c r="C15" s="46"/>
    </row>
    <row r="16" spans="1:3" x14ac:dyDescent="0.35">
      <c r="A16" s="20" t="s">
        <v>43</v>
      </c>
      <c r="B16" s="46" t="s">
        <v>112</v>
      </c>
      <c r="C16" s="46"/>
    </row>
    <row r="17" spans="1:3" x14ac:dyDescent="0.35">
      <c r="A17" s="69" t="s">
        <v>44</v>
      </c>
      <c r="B17" s="46" t="s">
        <v>135</v>
      </c>
      <c r="C17" s="46"/>
    </row>
    <row r="18" spans="1:3" x14ac:dyDescent="0.35">
      <c r="A18" s="70"/>
      <c r="B18" s="10" t="s">
        <v>45</v>
      </c>
      <c r="C18" s="10" t="s">
        <v>46</v>
      </c>
    </row>
    <row r="19" spans="1:3" x14ac:dyDescent="0.35">
      <c r="A19" s="70"/>
      <c r="B19" s="6" t="s">
        <v>47</v>
      </c>
      <c r="C19" s="6"/>
    </row>
    <row r="20" spans="1:3" x14ac:dyDescent="0.35">
      <c r="A20" s="70"/>
      <c r="B20" s="6"/>
      <c r="C20" s="6"/>
    </row>
    <row r="21" spans="1:3" x14ac:dyDescent="0.35">
      <c r="A21" s="71"/>
      <c r="B21" s="6"/>
      <c r="C21" s="6"/>
    </row>
    <row r="22" spans="1:3" x14ac:dyDescent="0.35">
      <c r="A22" s="20" t="s">
        <v>48</v>
      </c>
      <c r="B22" s="46"/>
      <c r="C22" s="46"/>
    </row>
    <row r="23" spans="1:3" x14ac:dyDescent="0.35">
      <c r="A23" s="20" t="s">
        <v>49</v>
      </c>
      <c r="B23" s="72"/>
      <c r="C23" s="73"/>
    </row>
    <row r="24" spans="1:3" x14ac:dyDescent="0.35">
      <c r="A24" s="20" t="s">
        <v>50</v>
      </c>
      <c r="B24" s="46" t="s">
        <v>122</v>
      </c>
      <c r="C24" s="46"/>
    </row>
    <row r="25" spans="1:3" x14ac:dyDescent="0.35">
      <c r="A25" s="20" t="s">
        <v>51</v>
      </c>
      <c r="B25" s="46"/>
      <c r="C25" s="46"/>
    </row>
    <row r="26" spans="1:3" x14ac:dyDescent="0.35">
      <c r="A26" s="20" t="s">
        <v>52</v>
      </c>
      <c r="B26" s="46"/>
      <c r="C26" s="46"/>
    </row>
    <row r="27" spans="1:3" x14ac:dyDescent="0.35">
      <c r="A27" s="19" t="s">
        <v>53</v>
      </c>
      <c r="B27" s="46"/>
      <c r="C27" s="46"/>
    </row>
    <row r="28" spans="1:3" x14ac:dyDescent="0.35">
      <c r="A28" s="74" t="s">
        <v>54</v>
      </c>
      <c r="B28" s="74"/>
      <c r="C28" s="74"/>
    </row>
    <row r="29" spans="1:3" x14ac:dyDescent="0.35">
      <c r="A29" s="67" t="s">
        <v>55</v>
      </c>
      <c r="B29" s="68"/>
      <c r="C29" s="11"/>
    </row>
    <row r="30" spans="1:3" x14ac:dyDescent="0.35">
      <c r="A30" s="67" t="s">
        <v>56</v>
      </c>
      <c r="B30" s="68"/>
      <c r="C30" s="11"/>
    </row>
    <row r="31" spans="1:3" x14ac:dyDescent="0.35">
      <c r="A31" s="67" t="s">
        <v>57</v>
      </c>
      <c r="B31" s="68"/>
      <c r="C31" s="12"/>
    </row>
    <row r="32" spans="1:3" x14ac:dyDescent="0.35">
      <c r="A32" s="67" t="s">
        <v>58</v>
      </c>
      <c r="B32" s="68"/>
      <c r="C32" s="11"/>
    </row>
    <row r="33" spans="1:3" x14ac:dyDescent="0.35">
      <c r="A33" s="67" t="s">
        <v>59</v>
      </c>
      <c r="B33" s="68"/>
      <c r="C33" s="11"/>
    </row>
    <row r="34" spans="1:3" x14ac:dyDescent="0.35">
      <c r="A34" s="67" t="s">
        <v>60</v>
      </c>
      <c r="B34" s="68"/>
      <c r="C34" s="13"/>
    </row>
    <row r="35" spans="1:3" x14ac:dyDescent="0.35">
      <c r="A35" s="63" t="s">
        <v>61</v>
      </c>
      <c r="B35" s="64"/>
      <c r="C35" s="14"/>
    </row>
    <row r="36" spans="1:3" x14ac:dyDescent="0.35">
      <c r="A36" s="63" t="s">
        <v>62</v>
      </c>
      <c r="B36" s="64"/>
      <c r="C36" s="15"/>
    </row>
    <row r="37" spans="1:3" x14ac:dyDescent="0.35">
      <c r="A37" s="75" t="s">
        <v>63</v>
      </c>
      <c r="B37" s="76"/>
      <c r="C37" s="15"/>
    </row>
    <row r="38" spans="1:3" x14ac:dyDescent="0.35">
      <c r="A38" s="77"/>
      <c r="B38" s="78"/>
      <c r="C38" s="15"/>
    </row>
    <row r="39" spans="1:3" x14ac:dyDescent="0.35">
      <c r="A39" s="79"/>
      <c r="B39" s="80"/>
      <c r="C39" s="15"/>
    </row>
    <row r="40" spans="1:3" x14ac:dyDescent="0.35">
      <c r="A40" s="81" t="s">
        <v>64</v>
      </c>
      <c r="B40" s="81"/>
      <c r="C40" s="81"/>
    </row>
    <row r="41" spans="1:3" x14ac:dyDescent="0.35">
      <c r="A41" s="17" t="s">
        <v>65</v>
      </c>
      <c r="B41" s="18"/>
      <c r="C41" s="15"/>
    </row>
    <row r="42" spans="1:3" x14ac:dyDescent="0.35">
      <c r="A42" s="63" t="s">
        <v>66</v>
      </c>
      <c r="B42" s="64"/>
      <c r="C42" s="15"/>
    </row>
    <row r="43" spans="1:3" x14ac:dyDescent="0.35">
      <c r="A43" s="63" t="s">
        <v>67</v>
      </c>
      <c r="B43" s="64"/>
      <c r="C43" s="15"/>
    </row>
    <row r="44" spans="1:3" x14ac:dyDescent="0.35">
      <c r="A44" s="17" t="s">
        <v>68</v>
      </c>
      <c r="B44" s="18"/>
      <c r="C44" s="15"/>
    </row>
    <row r="45" spans="1:3" x14ac:dyDescent="0.35">
      <c r="A45" s="17" t="s">
        <v>69</v>
      </c>
      <c r="B45" s="18"/>
      <c r="C45" s="15"/>
    </row>
    <row r="46" spans="1:3" x14ac:dyDescent="0.35">
      <c r="A46" s="63" t="s">
        <v>70</v>
      </c>
      <c r="B46" s="64"/>
      <c r="C46" s="15"/>
    </row>
    <row r="47" spans="1:3" x14ac:dyDescent="0.35">
      <c r="A47" s="17" t="s">
        <v>71</v>
      </c>
      <c r="B47" s="16"/>
      <c r="C47" s="15"/>
    </row>
    <row r="48" spans="1:3" x14ac:dyDescent="0.35">
      <c r="A48" s="63" t="s">
        <v>72</v>
      </c>
      <c r="B48" s="64"/>
      <c r="C48" s="15"/>
    </row>
    <row r="49" spans="1:3" x14ac:dyDescent="0.35">
      <c r="A49" s="63" t="s">
        <v>73</v>
      </c>
      <c r="B49" s="64"/>
      <c r="C49" s="15"/>
    </row>
    <row r="50" spans="1:3" x14ac:dyDescent="0.35">
      <c r="A50" s="63" t="s">
        <v>63</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115" workbookViewId="0">
      <selection activeCell="C38" sqref="C38"/>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2" t="s">
        <v>74</v>
      </c>
      <c r="B1" s="82"/>
      <c r="C1" s="82"/>
    </row>
    <row r="2" spans="1:9" ht="15" customHeight="1" x14ac:dyDescent="0.35">
      <c r="A2" s="35" t="s">
        <v>33</v>
      </c>
      <c r="B2" s="86" t="str">
        <f>'AUTOS NOTA 321'!B2:C2</f>
        <v xml:space="preserve">SINIESTRO 118442605  LEGIS </v>
      </c>
      <c r="C2" s="87"/>
    </row>
    <row r="3" spans="1:9" x14ac:dyDescent="0.35">
      <c r="A3" s="36" t="s">
        <v>1</v>
      </c>
      <c r="B3" s="101" t="str">
        <f>'AUTOS  NOTA 322'!B2:C2</f>
        <v>11001400300120240037900</v>
      </c>
      <c r="C3" s="101"/>
    </row>
    <row r="4" spans="1:9" x14ac:dyDescent="0.35">
      <c r="A4" s="36" t="s">
        <v>2</v>
      </c>
      <c r="B4" s="101" t="str">
        <f>'AUTOS  NOTA 322'!B3:C3</f>
        <v>JUZGADO PRIMERO CIVIL MUNICIPAL DE BOGOTÁ</v>
      </c>
      <c r="C4" s="101"/>
    </row>
    <row r="5" spans="1:9" x14ac:dyDescent="0.35">
      <c r="A5" s="36" t="s">
        <v>3</v>
      </c>
      <c r="B5" s="101" t="str">
        <f>'AUTOS  NOTA 322'!B4:C4</f>
        <v>ALLIANZ SEGUROS SA
INVERSIONES CADAL SAS (POPIETARIO DEL VEHÍCULO ASEGURADO)
JHON JAIRO NOVOA JIMENEZ (CONDUCTOR DEL VEHÍCULO ASEGURADO)</v>
      </c>
      <c r="C5" s="101"/>
    </row>
    <row r="6" spans="1:9" ht="15" customHeight="1" x14ac:dyDescent="0.35">
      <c r="A6" s="36" t="s">
        <v>4</v>
      </c>
      <c r="B6" s="101" t="str">
        <f>'AUTOS  NOTA 322'!B5:C5</f>
        <v>HECTOR MIGUEL MARTÍNEZ LÓPEZ</v>
      </c>
      <c r="C6" s="101"/>
    </row>
    <row r="7" spans="1:9" x14ac:dyDescent="0.35">
      <c r="A7" s="36" t="s">
        <v>5</v>
      </c>
      <c r="B7" s="101" t="str">
        <f>'AUTOS  NOTA 322'!B6:C6</f>
        <v>DEMANDA DIRECTA</v>
      </c>
      <c r="C7" s="101"/>
    </row>
    <row r="8" spans="1:9" x14ac:dyDescent="0.35">
      <c r="A8" s="38" t="s">
        <v>34</v>
      </c>
      <c r="B8" s="101" t="str">
        <f>'AUTOS  NOTA 322'!B7:C8</f>
        <v>HECTOR MIGUEL MARTÍNEZ LÓPEZ</v>
      </c>
      <c r="C8" s="101"/>
    </row>
    <row r="9" spans="1:9" ht="29" x14ac:dyDescent="0.35">
      <c r="A9" s="36" t="s">
        <v>75</v>
      </c>
      <c r="B9" s="99">
        <f>SUM(C11,C12,C14,C15,C17)</f>
        <v>0</v>
      </c>
      <c r="C9" s="100"/>
    </row>
    <row r="10" spans="1:9" x14ac:dyDescent="0.35">
      <c r="A10" s="102" t="s">
        <v>76</v>
      </c>
      <c r="B10" s="91" t="s">
        <v>77</v>
      </c>
      <c r="C10" s="92"/>
    </row>
    <row r="11" spans="1:9" x14ac:dyDescent="0.35">
      <c r="A11" s="102"/>
      <c r="B11" s="37" t="s">
        <v>78</v>
      </c>
      <c r="C11" s="32"/>
    </row>
    <row r="12" spans="1:9" x14ac:dyDescent="0.35">
      <c r="A12" s="102"/>
      <c r="B12" s="37" t="s">
        <v>79</v>
      </c>
      <c r="C12" s="32"/>
    </row>
    <row r="13" spans="1:9" x14ac:dyDescent="0.35">
      <c r="A13" s="102"/>
      <c r="B13" s="91"/>
      <c r="C13" s="92"/>
    </row>
    <row r="14" spans="1:9" x14ac:dyDescent="0.35">
      <c r="A14" s="102"/>
      <c r="B14" s="37" t="s">
        <v>80</v>
      </c>
      <c r="C14" s="40"/>
    </row>
    <row r="15" spans="1:9" x14ac:dyDescent="0.35">
      <c r="A15" s="102"/>
      <c r="B15" s="37" t="s">
        <v>81</v>
      </c>
      <c r="C15" s="40"/>
      <c r="E15" t="s">
        <v>82</v>
      </c>
      <c r="F15" s="22">
        <v>0.7</v>
      </c>
    </row>
    <row r="16" spans="1:9" x14ac:dyDescent="0.35">
      <c r="A16" s="102"/>
      <c r="B16" s="91" t="s">
        <v>83</v>
      </c>
      <c r="C16" s="92"/>
      <c r="E16" t="s">
        <v>84</v>
      </c>
      <c r="F16" s="23">
        <v>0.3</v>
      </c>
      <c r="I16" s="25"/>
    </row>
    <row r="17" spans="1:9" x14ac:dyDescent="0.35">
      <c r="A17" s="102"/>
      <c r="B17" s="37"/>
      <c r="C17" s="41"/>
      <c r="F17" s="26"/>
      <c r="I17" s="25"/>
    </row>
    <row r="18" spans="1:9" ht="23.25" customHeight="1" x14ac:dyDescent="0.35">
      <c r="A18" s="39" t="s">
        <v>85</v>
      </c>
      <c r="B18" s="86" t="s">
        <v>82</v>
      </c>
      <c r="C18" s="87"/>
    </row>
    <row r="19" spans="1:9" ht="58" x14ac:dyDescent="0.35">
      <c r="A19" s="36" t="s">
        <v>86</v>
      </c>
      <c r="B19" s="93"/>
      <c r="C19" s="94"/>
    </row>
    <row r="20" spans="1:9" ht="15" customHeight="1" x14ac:dyDescent="0.35">
      <c r="A20" s="21" t="s">
        <v>87</v>
      </c>
      <c r="B20" s="88">
        <f>((C22+C23+C25+C26+C30+C28+C32+C34+C29+C33)-C37)*C36*C38</f>
        <v>0</v>
      </c>
      <c r="C20" s="88"/>
    </row>
    <row r="21" spans="1:9" x14ac:dyDescent="0.35">
      <c r="A21" s="7" t="s">
        <v>88</v>
      </c>
      <c r="B21" s="95" t="s">
        <v>77</v>
      </c>
      <c r="C21" s="96"/>
    </row>
    <row r="22" spans="1:9" x14ac:dyDescent="0.35">
      <c r="A22" s="97"/>
      <c r="B22" s="37" t="s">
        <v>78</v>
      </c>
      <c r="C22" s="32">
        <v>0</v>
      </c>
    </row>
    <row r="23" spans="1:9" x14ac:dyDescent="0.35">
      <c r="A23" s="98"/>
      <c r="B23" s="37" t="s">
        <v>79</v>
      </c>
      <c r="C23" s="32">
        <v>0</v>
      </c>
    </row>
    <row r="24" spans="1:9" x14ac:dyDescent="0.35">
      <c r="A24" s="98"/>
      <c r="B24" s="91" t="s">
        <v>89</v>
      </c>
      <c r="C24" s="92"/>
    </row>
    <row r="25" spans="1:9" x14ac:dyDescent="0.35">
      <c r="A25" s="98"/>
      <c r="B25" s="37" t="s">
        <v>80</v>
      </c>
      <c r="C25" s="32">
        <v>0</v>
      </c>
    </row>
    <row r="26" spans="1:9" ht="29" customHeight="1" x14ac:dyDescent="0.35">
      <c r="A26" s="98"/>
      <c r="B26" s="37" t="s">
        <v>90</v>
      </c>
      <c r="C26" s="32">
        <v>0</v>
      </c>
    </row>
    <row r="27" spans="1:9" x14ac:dyDescent="0.35">
      <c r="A27" s="98"/>
      <c r="B27" s="91" t="s">
        <v>91</v>
      </c>
      <c r="C27" s="92"/>
    </row>
    <row r="28" spans="1:9" x14ac:dyDescent="0.35">
      <c r="A28" s="98"/>
      <c r="B28" s="37" t="s">
        <v>92</v>
      </c>
      <c r="C28" s="32">
        <v>0</v>
      </c>
    </row>
    <row r="29" spans="1:9" x14ac:dyDescent="0.35">
      <c r="A29" s="98"/>
      <c r="B29" s="37" t="s">
        <v>78</v>
      </c>
      <c r="C29" s="32">
        <v>0</v>
      </c>
    </row>
    <row r="30" spans="1:9" x14ac:dyDescent="0.35">
      <c r="A30" s="98"/>
      <c r="B30" s="37" t="s">
        <v>79</v>
      </c>
      <c r="C30" s="32">
        <v>0</v>
      </c>
    </row>
    <row r="31" spans="1:9" x14ac:dyDescent="0.35">
      <c r="A31" s="98"/>
      <c r="B31" s="91" t="s">
        <v>93</v>
      </c>
      <c r="C31" s="92"/>
    </row>
    <row r="32" spans="1:9" x14ac:dyDescent="0.35">
      <c r="A32" s="98"/>
      <c r="B32" s="37"/>
      <c r="C32" s="32"/>
    </row>
    <row r="33" spans="1:3" x14ac:dyDescent="0.35">
      <c r="A33" s="98"/>
      <c r="B33" s="37" t="s">
        <v>78</v>
      </c>
      <c r="C33" s="32">
        <v>0</v>
      </c>
    </row>
    <row r="34" spans="1:3" x14ac:dyDescent="0.35">
      <c r="A34" s="98"/>
      <c r="B34" s="37" t="s">
        <v>79</v>
      </c>
      <c r="C34" s="32">
        <v>0</v>
      </c>
    </row>
    <row r="35" spans="1:3" x14ac:dyDescent="0.35">
      <c r="A35" s="98"/>
      <c r="B35" s="91" t="s">
        <v>94</v>
      </c>
      <c r="C35" s="92"/>
    </row>
    <row r="36" spans="1:3" x14ac:dyDescent="0.35">
      <c r="A36" s="98"/>
      <c r="B36" s="37" t="s">
        <v>95</v>
      </c>
      <c r="C36" s="33">
        <v>1</v>
      </c>
    </row>
    <row r="37" spans="1:3" x14ac:dyDescent="0.35">
      <c r="A37" s="98"/>
      <c r="B37" s="37" t="s">
        <v>39</v>
      </c>
      <c r="C37" s="34">
        <v>0</v>
      </c>
    </row>
    <row r="38" spans="1:3" x14ac:dyDescent="0.35">
      <c r="A38" s="98"/>
      <c r="B38" s="37" t="s">
        <v>96</v>
      </c>
      <c r="C38" s="33">
        <v>1</v>
      </c>
    </row>
    <row r="39" spans="1:3" x14ac:dyDescent="0.35">
      <c r="A39" s="24" t="s">
        <v>97</v>
      </c>
      <c r="B39" s="88">
        <f>IFERROR(B20*(VLOOKUP(B18,E15:F17,2,0)),16666)</f>
        <v>0</v>
      </c>
      <c r="C39" s="88"/>
    </row>
    <row r="40" spans="1:3" ht="93" customHeight="1" x14ac:dyDescent="0.35">
      <c r="A40" s="36" t="s">
        <v>98</v>
      </c>
      <c r="B40" s="89"/>
      <c r="C40" s="90"/>
    </row>
    <row r="41" spans="1:3" ht="211.5" customHeight="1" x14ac:dyDescent="0.35">
      <c r="A41" s="36" t="s">
        <v>99</v>
      </c>
      <c r="B41" s="84"/>
      <c r="C41" s="85"/>
    </row>
    <row r="42" spans="1:3" ht="26" customHeight="1" x14ac:dyDescent="0.35">
      <c r="A42" s="43" t="s">
        <v>100</v>
      </c>
      <c r="B42" s="43"/>
      <c r="C42" s="43"/>
    </row>
    <row r="43" spans="1:3" x14ac:dyDescent="0.35">
      <c r="A43" s="42" t="s">
        <v>101</v>
      </c>
      <c r="B43" s="83"/>
      <c r="C43" s="83"/>
    </row>
    <row r="44" spans="1:3" ht="41" customHeight="1" x14ac:dyDescent="0.35">
      <c r="A44" s="42" t="s">
        <v>102</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2" t="s">
        <v>103</v>
      </c>
      <c r="B1" s="82"/>
      <c r="C1" s="82"/>
    </row>
    <row r="2" spans="1:3" x14ac:dyDescent="0.35">
      <c r="A2" s="20" t="s">
        <v>33</v>
      </c>
      <c r="B2" s="72" t="str">
        <f>'AUTOS NOTA 324'!B2:C2</f>
        <v xml:space="preserve">SINIESTRO 118442605  LEGIS </v>
      </c>
      <c r="C2" s="73"/>
    </row>
    <row r="3" spans="1:3" x14ac:dyDescent="0.35">
      <c r="A3" s="5" t="s">
        <v>1</v>
      </c>
      <c r="B3" s="46" t="str">
        <f>'AUTOS  NOTA 322'!B2:C2</f>
        <v>11001400300120240037900</v>
      </c>
      <c r="C3" s="46"/>
    </row>
    <row r="4" spans="1:3" x14ac:dyDescent="0.35">
      <c r="A4" s="5" t="s">
        <v>2</v>
      </c>
      <c r="B4" s="46" t="str">
        <f>'AUTOS  NOTA 322'!B3:C3</f>
        <v>JUZGADO PRIMERO CIVIL MUNICIPAL DE BOGOTÁ</v>
      </c>
      <c r="C4" s="46"/>
    </row>
    <row r="5" spans="1:3" x14ac:dyDescent="0.35">
      <c r="A5" s="5" t="s">
        <v>3</v>
      </c>
      <c r="B5" s="46" t="str">
        <f>'AUTOS  NOTA 322'!B4:C4</f>
        <v>ALLIANZ SEGUROS SA
INVERSIONES CADAL SAS (POPIETARIO DEL VEHÍCULO ASEGURADO)
JHON JAIRO NOVOA JIMENEZ (CONDUCTOR DEL VEHÍCULO ASEGURADO)</v>
      </c>
      <c r="C5" s="46"/>
    </row>
    <row r="6" spans="1:3" ht="15" customHeight="1" x14ac:dyDescent="0.35">
      <c r="A6" s="5" t="s">
        <v>4</v>
      </c>
      <c r="B6" s="46" t="str">
        <f>'AUTOS  NOTA 322'!B5:C5</f>
        <v>HECTOR MIGUEL MARTÍNEZ LÓPEZ</v>
      </c>
      <c r="C6" s="46"/>
    </row>
    <row r="7" spans="1:3" ht="15" customHeight="1" x14ac:dyDescent="0.35">
      <c r="A7" s="5" t="s">
        <v>5</v>
      </c>
      <c r="B7" s="46" t="str">
        <f>'AUTOS  NOTA 322'!B6:C6</f>
        <v>DEMANDA DIRECTA</v>
      </c>
      <c r="C7" s="46"/>
    </row>
    <row r="8" spans="1:3" ht="15" customHeight="1" x14ac:dyDescent="0.35">
      <c r="A8" s="31" t="s">
        <v>34</v>
      </c>
      <c r="B8" s="46" t="str">
        <f>'AUTOS  NOTA 322'!B7:C8</f>
        <v>HECTOR MIGUEL MARTÍNEZ LÓPEZ</v>
      </c>
      <c r="C8" s="46"/>
    </row>
    <row r="9" spans="1:3" ht="19" customHeight="1" x14ac:dyDescent="0.35">
      <c r="A9" s="5" t="s">
        <v>104</v>
      </c>
      <c r="B9" s="46"/>
      <c r="C9" s="46"/>
    </row>
    <row r="10" spans="1:3" x14ac:dyDescent="0.35">
      <c r="A10" s="7" t="s">
        <v>88</v>
      </c>
      <c r="B10" s="105">
        <f>'AUTOS NOTA 324'!B20:C20</f>
        <v>0</v>
      </c>
      <c r="C10" s="105"/>
    </row>
    <row r="11" spans="1:3" x14ac:dyDescent="0.35">
      <c r="A11" s="7" t="s">
        <v>105</v>
      </c>
      <c r="B11" s="106">
        <f>'AUTOS NOTA 324'!B39:C39</f>
        <v>0</v>
      </c>
      <c r="C11" s="46"/>
    </row>
    <row r="12" spans="1:3" ht="29" x14ac:dyDescent="0.35">
      <c r="A12" s="7" t="s">
        <v>106</v>
      </c>
      <c r="B12" s="103"/>
      <c r="C12" s="104"/>
    </row>
    <row r="13" spans="1:3" ht="43.5" x14ac:dyDescent="0.35">
      <c r="A13" s="5" t="s">
        <v>107</v>
      </c>
      <c r="B13" s="46"/>
      <c r="C13" s="46"/>
    </row>
    <row r="14" spans="1:3" ht="43.5" x14ac:dyDescent="0.35">
      <c r="A14" s="5" t="s">
        <v>108</v>
      </c>
      <c r="B14" s="46"/>
      <c r="C14" s="46"/>
    </row>
    <row r="15" spans="1:3" x14ac:dyDescent="0.35">
      <c r="A15" s="5" t="s">
        <v>109</v>
      </c>
      <c r="B15" s="6"/>
      <c r="C15" s="6"/>
    </row>
    <row r="16" spans="1:3" x14ac:dyDescent="0.35">
      <c r="A16" s="7" t="s">
        <v>110</v>
      </c>
      <c r="B16" s="46"/>
      <c r="C16" s="46"/>
    </row>
    <row r="17" spans="1:3" x14ac:dyDescent="0.3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3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35">
      <c r="A3" t="s">
        <v>128</v>
      </c>
      <c r="C3" t="s">
        <v>129</v>
      </c>
      <c r="D3" s="2" t="s">
        <v>130</v>
      </c>
      <c r="E3" s="1" t="s">
        <v>131</v>
      </c>
      <c r="F3" s="2" t="s">
        <v>84</v>
      </c>
      <c r="G3" s="4">
        <v>0.3</v>
      </c>
      <c r="H3" t="s">
        <v>132</v>
      </c>
      <c r="I3" t="s">
        <v>133</v>
      </c>
      <c r="L3" s="30" t="s">
        <v>37</v>
      </c>
      <c r="M3" t="s">
        <v>134</v>
      </c>
      <c r="N3" t="s">
        <v>123</v>
      </c>
    </row>
    <row r="4" spans="1:15" x14ac:dyDescent="0.35">
      <c r="A4" t="s">
        <v>134</v>
      </c>
      <c r="C4" t="s">
        <v>135</v>
      </c>
      <c r="E4" s="1" t="s">
        <v>136</v>
      </c>
      <c r="H4" t="s">
        <v>137</v>
      </c>
      <c r="I4" t="s">
        <v>138</v>
      </c>
      <c r="L4" t="s">
        <v>139</v>
      </c>
    </row>
    <row r="5" spans="1:15" x14ac:dyDescent="0.35">
      <c r="A5" t="s">
        <v>140</v>
      </c>
      <c r="E5" s="1" t="s">
        <v>141</v>
      </c>
      <c r="H5" t="s">
        <v>142</v>
      </c>
      <c r="I5" t="s">
        <v>143</v>
      </c>
      <c r="L5" s="30" t="s">
        <v>144</v>
      </c>
    </row>
    <row r="6" spans="1:15" x14ac:dyDescent="0.35">
      <c r="E6" s="1" t="s">
        <v>145</v>
      </c>
      <c r="I6" t="s">
        <v>146</v>
      </c>
      <c r="L6" s="30" t="s">
        <v>147</v>
      </c>
    </row>
    <row r="7" spans="1:15" x14ac:dyDescent="0.35">
      <c r="E7" s="1" t="s">
        <v>148</v>
      </c>
      <c r="I7" t="s">
        <v>149</v>
      </c>
      <c r="L7" s="30" t="s">
        <v>150</v>
      </c>
    </row>
    <row r="8" spans="1:15" x14ac:dyDescent="0.35">
      <c r="E8" s="1" t="s">
        <v>151</v>
      </c>
      <c r="L8" s="30" t="s">
        <v>91</v>
      </c>
    </row>
    <row r="9" spans="1:15" x14ac:dyDescent="0.35">
      <c r="L9" s="30" t="s">
        <v>152</v>
      </c>
    </row>
    <row r="10" spans="1:15" x14ac:dyDescent="0.35">
      <c r="L10" s="30" t="s">
        <v>153</v>
      </c>
    </row>
    <row r="11" spans="1:15" x14ac:dyDescent="0.35">
      <c r="L11" s="30" t="s">
        <v>154</v>
      </c>
    </row>
    <row r="12" spans="1:15" x14ac:dyDescent="0.35">
      <c r="L12" s="30" t="s">
        <v>155</v>
      </c>
    </row>
    <row r="13" spans="1:15" x14ac:dyDescent="0.3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purl.org/dc/elements/1.1/"/>
    <ds:schemaRef ds:uri="http://purl.org/dc/dcmitype/"/>
    <ds:schemaRef ds:uri="http://purl.org/dc/terms/"/>
    <ds:schemaRef ds:uri="4382931b-6036-484b-ad41-6810b26eb986"/>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e7d3d6e7-89cb-4750-b948-5e984f176bb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2024-05-28T17:05:20Z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