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Y:\CIVIL\NATALIA MARIA  VELEZ (Allianz)\"/>
    </mc:Choice>
  </mc:AlternateContent>
  <xr:revisionPtr revIDLastSave="0" documentId="13_ncr:1_{18EE2750-4608-4453-9685-8EE40BBE44AA}" xr6:coauthVersionLast="47" xr6:coauthVersionMax="47" xr10:uidLastSave="{00000000-0000-0000-0000-000000000000}"/>
  <bookViews>
    <workbookView xWindow="-120" yWindow="-120" windowWidth="24240" windowHeight="131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<sst xmlns="http://schemas.openxmlformats.org/spreadsheetml/2006/main" count="237" uniqueCount="179">
  <si>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</si>
  <si>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</si>
  <si>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</si>
  <si>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</si>
  <si>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</si>
  <si>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</si>
  <si>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</si>
  <si>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</si>
  <si>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</si>
  <si>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</si>
  <si>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</si>
  <si>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</si>
  <si>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</si>
  <si>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</si>
  <si>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</si>
  <si>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</si>
  <si>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</si>
  <si>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</si>
  <si>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</si>
  <si>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</si>
  <si>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</si>
  <si>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</si>
  <si>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</si>
  <si>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</si>
  <si>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</si>
  <si>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</si>
  <si>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</si>
  <si>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</si>
  <si>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</si>
  <si>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</si>
  <si>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</si>
  <si>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</si>
  <si>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</si>
  <si>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</si>
  <si>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</si>
  <si>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</si>
  <si>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</si>
  <si>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</si>
  <si>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</si>
  <si>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</si>
  <si>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</si>
  <si>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</si>
  <si>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</si>
  <si>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</si>
  <si>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</si>
  <si>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</si>
  <si>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</si>
  <si>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</si>
  <si>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</si>
  <si>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</si>
  <si>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</si>
  <si>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</si>
  <si>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</si>
  <si>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</si>
  <si>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</si>
  <si>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</si>
  <si>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</si>
  <si>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</si>
  <si>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</si>
  <si>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</si>
  <si>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</si>
  <si>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</si>
  <si>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</si>
  <si>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</si>
  <si>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</si>
  <si>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</si>
  <si>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</si>
  <si>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</si>
  <si>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</si>
  <si>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</si>
  <si>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</si>
  <si>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</si>
  <si>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</si>
  <si>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</si>
  <si>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</si>
  <si>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</si>
  <si>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</si>
  <si>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</si>
  <si>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</si>
  <si>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</si>
  <si>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</si>
  <si>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</si>
  <si>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</si>
  <si>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</si>
  <si>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</si>
  <si>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</si>
  <si>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</si>
  <si>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</si>
  <si>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</si>
  <si>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</si>
  <si>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</si>
  <si>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</si>
  <si>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</si>
  <si>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</si>
  <si>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</si>
  <si>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</si>
  <si>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</si>
  <si>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</si>
  <si>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</si>
  <si>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</si>
  <si>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</si>
  <si>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</si>
  <si>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</si>
  <si>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</si>
  <si>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</si>
  <si>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</si>
  <si>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</si>
  <si>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</si>
  <si>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</si>
  <si>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</si>
  <si>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</si>
  <si>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</si>
  <si>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</si>
  <si>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</si>
  <si>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</si>
  <si>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</si>
  <si>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</si>
  <si>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</si>
  <si>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</si>
  <si>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</si>
  <si>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</si>
  <si>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</si>
  <si>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</si>
  <si>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</si>
  <si>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</si>
  <si>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</si>
  <si>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</si>
  <si>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</si>
  <si>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</si>
  <si>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</si>
  <si>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</si>
  <si>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</si>
  <si>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</si>
  <si>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</si>
  <si>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</si>
  <si>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</si>
  <si>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</si>
  <si>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</si>
  <si>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</si>
  <si>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</si>
  <si>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</si>
  <si>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</si>
  <si>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</si>
  <si>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</si>
  <si>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</si>
  <si>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</si>
  <si>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</si>
  <si>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</si>
  <si>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</si>
  <si>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</si>
  <si>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</si>
  <si>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</si>
  <si>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</si>
  <si>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</si>
  <si>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</si>
  <si>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</si>
  <si>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</si>
  <si>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76001400303520240021900</t>
  </si>
  <si>
    <t>JUZGADO TREINTA Y CINCO CIVIL MUNICIPAL DE ORALIDAD
CALI - VALLE</t>
  </si>
  <si>
    <t>ALLIANZ SEGUROS S.A.</t>
  </si>
  <si>
    <t>SIMAGU S.A.S.</t>
  </si>
  <si>
    <t>Calle 64 No. 115 -185 apto 114 de Medellin</t>
  </si>
  <si>
    <t>alberto235@live.com</t>
  </si>
  <si>
    <t>No aplica</t>
  </si>
  <si>
    <t>12 ABRIL DE 2023</t>
  </si>
  <si>
    <t>3 DE MAYO DE 2023</t>
  </si>
  <si>
    <t>19 DE ENERO DE 2020</t>
  </si>
  <si>
    <t>SIMAGU SAS</t>
  </si>
  <si>
    <t>INN306</t>
  </si>
  <si>
    <t>022132116 / 0</t>
  </si>
  <si>
    <t>19 DE ABRIL DE 2024</t>
  </si>
  <si>
    <t>9 DE ABRIL DE 2024</t>
  </si>
  <si>
    <t>23 DE ABRIL DE 2024</t>
  </si>
  <si>
    <t>Refiere el apoderado demandante que el día 19 de enero de 2020 a las 7:30pm en la ciudad de Cali, el señor RAUL FERNANDO VELEZ en calidad de conductor y padre de la representante legal de la empresa dueña del vehiculo fue interceptado por dos personas en una motocicleta  y con arma de fuego robaron el vehiculo donde se transportaba. En razón de lo anterior colocaron la respectiva denuncia y procedieron a realizar la reclamación ante ALLIANZ, sin embargo la solicitud fue negada por eventualmente estar frente a un fraude</t>
  </si>
  <si>
    <t>Desde las 00:00 horas del 01/08/2019 hasta las 24:00 horas del 31/07/2020.</t>
  </si>
  <si>
    <t>SINIESTRO  88575041  LEGIS APJ32375</t>
  </si>
  <si>
    <t xml:space="preserve">PRESCRIPCIÓN DE LAS ACCIONES DERIVADAS DEL CONTRATO DE SEGURO
DELIMITACIÓN CONTRACTUAL EXCLUSIÓN DE INDEMINIZACIÓN POR PERSONA NO AUTORIZADA POR EL ASEGURADO
DELIMITACIÓN DEL RIESGO ASEGURADO EN LA PÓLIZA
MONTO LIMITE DE COBERTURA DE LA POLIZA
CARGA PROBATORIA EN CABEZA DEL ASEGURADO
DEDUCIBLE PACTADO
COBRO DE LO NO DEBIDO
LA INNOMINADA: 
</t>
  </si>
  <si>
    <t xml:space="preserve">Se alega prescrpción del contrato de seguro, sin embargo estamos frente a un Juez Civil Municipal, quien generalmente no analiza de fondo la excepción propuesta. Este caso fue contestado el día 23 de abril de 2024 por cuanto se notificó a Allianz el día 9 de abril de 2024. Teniendo en cuenta la premura de la contesación fue radicado con el escrito de contestación a la demanda el informe de la UNIF. La contingencia se considera probable por cuanto dependemos del informe que realice en audiencia el investigador de UNIF, en caso de que el investigador no asista a la audiencia o no se sustente en debida forma la prueba documental, estaríamos frente a una posibilidad bastante alta de perderse. </t>
  </si>
  <si>
    <t>El apoderado solo solicitó intereses y perjuicios materiales, a titulo de daño emergente, en razón al valor del vehiculo asegurado, por lo tanto se cuantifica la contigencia teniendo en cuenta el valor asegurado en la póliza. No se menciona el valor de fasecolda, por encontrarse que en dicha pagina el valor del carro era superior al soliciado en la demanda. Contingencia de ($26.900.000).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</si>
</sst>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xf>
    <xf numFmtId="0" fontId="0" fillId="0" borderId="2" xfId="0"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berto235@liv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6" zoomScaleNormal="100" workbookViewId="0">
      <selection activeCell="A33" sqref="A33"/>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3" t="s">
        <v>157</v>
      </c>
      <c r="C2" s="54"/>
    </row>
    <row r="3" spans="1:3" x14ac:dyDescent="0.25">
      <c r="A3" s="5" t="s">
        <v>2</v>
      </c>
      <c r="B3" s="55" t="s">
        <v>158</v>
      </c>
      <c r="C3" s="56"/>
    </row>
    <row r="4" spans="1:3" ht="22.5" customHeight="1" x14ac:dyDescent="0.25">
      <c r="A4" s="5" t="s">
        <v>3</v>
      </c>
      <c r="B4" s="57" t="s">
        <v>159</v>
      </c>
      <c r="C4" s="56"/>
    </row>
    <row r="5" spans="1:3" ht="31.5" customHeight="1" x14ac:dyDescent="0.25">
      <c r="A5" s="5" t="s">
        <v>4</v>
      </c>
      <c r="B5" s="57" t="s">
        <v>160</v>
      </c>
      <c r="C5" s="56"/>
    </row>
    <row r="6" spans="1:3" x14ac:dyDescent="0.25">
      <c r="A6" s="5" t="s">
        <v>5</v>
      </c>
      <c r="B6" s="47" t="s">
        <v>122</v>
      </c>
      <c r="C6" s="47"/>
    </row>
    <row r="7" spans="1:3" x14ac:dyDescent="0.25">
      <c r="A7" s="44" t="s">
        <v>6</v>
      </c>
      <c r="B7" s="49" t="s">
        <v>131</v>
      </c>
      <c r="C7" s="50"/>
    </row>
    <row r="8" spans="1:3" ht="23.1" customHeight="1" x14ac:dyDescent="0.25">
      <c r="A8" s="27" t="s">
        <v>138</v>
      </c>
      <c r="B8" s="47" t="s">
        <v>160</v>
      </c>
      <c r="C8" s="47"/>
    </row>
    <row r="9" spans="1:3" x14ac:dyDescent="0.25">
      <c r="A9" s="27" t="s">
        <v>132</v>
      </c>
      <c r="B9" s="47">
        <v>9009084719</v>
      </c>
      <c r="C9" s="47"/>
    </row>
    <row r="10" spans="1:3" x14ac:dyDescent="0.25">
      <c r="A10" s="27" t="s">
        <v>7</v>
      </c>
      <c r="B10" s="48" t="s">
        <v>161</v>
      </c>
      <c r="C10" s="48"/>
    </row>
    <row r="11" spans="1:3" ht="30" customHeight="1" x14ac:dyDescent="0.25">
      <c r="A11" s="28" t="s">
        <v>8</v>
      </c>
      <c r="B11" s="48">
        <v>3104901307</v>
      </c>
      <c r="C11" s="48"/>
    </row>
    <row r="12" spans="1:3" ht="30" customHeight="1" x14ac:dyDescent="0.25">
      <c r="A12" s="5" t="s">
        <v>9</v>
      </c>
      <c r="B12" s="66" t="s">
        <v>162</v>
      </c>
      <c r="C12" s="48"/>
    </row>
    <row r="13" spans="1:3" x14ac:dyDescent="0.25">
      <c r="A13" s="5" t="s">
        <v>10</v>
      </c>
      <c r="B13" s="47" t="s">
        <v>163</v>
      </c>
      <c r="C13" s="47"/>
    </row>
    <row r="14" spans="1:3" x14ac:dyDescent="0.25">
      <c r="A14" s="5" t="s">
        <v>11</v>
      </c>
      <c r="B14" s="59" t="s">
        <v>163</v>
      </c>
      <c r="C14" s="47"/>
    </row>
    <row r="15" spans="1:3" x14ac:dyDescent="0.25">
      <c r="A15" s="5" t="s">
        <v>145</v>
      </c>
      <c r="B15" s="47" t="s">
        <v>163</v>
      </c>
      <c r="C15" s="47"/>
    </row>
    <row r="16" spans="1:3" x14ac:dyDescent="0.25">
      <c r="A16" s="5" t="s">
        <v>12</v>
      </c>
      <c r="B16" s="47" t="s">
        <v>163</v>
      </c>
      <c r="C16" s="47"/>
    </row>
    <row r="17" spans="1:3" ht="15" customHeight="1" x14ac:dyDescent="0.25">
      <c r="A17" s="5" t="s">
        <v>13</v>
      </c>
      <c r="B17" s="48"/>
      <c r="C17" s="48"/>
    </row>
    <row r="18" spans="1:3" x14ac:dyDescent="0.25">
      <c r="A18" s="5" t="s">
        <v>15</v>
      </c>
      <c r="B18" s="48" t="s">
        <v>163</v>
      </c>
      <c r="C18" s="48"/>
    </row>
    <row r="19" spans="1:3" ht="18.75" customHeight="1" x14ac:dyDescent="0.25">
      <c r="A19" s="5" t="s">
        <v>16</v>
      </c>
      <c r="B19" s="51" t="s">
        <v>163</v>
      </c>
      <c r="C19" s="52"/>
    </row>
    <row r="20" spans="1:3" x14ac:dyDescent="0.25">
      <c r="A20" s="5" t="s">
        <v>133</v>
      </c>
      <c r="B20" s="47">
        <v>1</v>
      </c>
      <c r="C20" s="47"/>
    </row>
    <row r="21" spans="1:3" ht="17.25" customHeight="1" x14ac:dyDescent="0.25">
      <c r="A21" s="5" t="s">
        <v>17</v>
      </c>
      <c r="B21" s="48"/>
      <c r="C21" s="48"/>
    </row>
    <row r="22" spans="1:3" x14ac:dyDescent="0.25">
      <c r="A22" s="43" t="s">
        <v>19</v>
      </c>
      <c r="B22" s="65" t="s">
        <v>166</v>
      </c>
      <c r="C22" s="65"/>
    </row>
    <row r="23" spans="1:3" x14ac:dyDescent="0.25">
      <c r="A23" s="27" t="s">
        <v>20</v>
      </c>
      <c r="B23" s="64" t="s">
        <v>164</v>
      </c>
      <c r="C23" s="63"/>
    </row>
    <row r="24" spans="1:3" x14ac:dyDescent="0.25">
      <c r="A24" s="27" t="s">
        <v>21</v>
      </c>
      <c r="B24" s="64" t="s">
        <v>165</v>
      </c>
      <c r="C24" s="63"/>
    </row>
    <row r="25" spans="1:3" x14ac:dyDescent="0.25">
      <c r="A25" s="58" t="s">
        <v>147</v>
      </c>
      <c r="B25" s="63" t="s">
        <v>173</v>
      </c>
      <c r="C25" s="45"/>
    </row>
    <row r="26" spans="1:3" x14ac:dyDescent="0.25">
      <c r="A26" s="58"/>
      <c r="B26" s="45"/>
      <c r="C26" s="45"/>
    </row>
    <row r="27" spans="1:3" ht="100.5" customHeight="1" x14ac:dyDescent="0.25">
      <c r="A27" s="58"/>
      <c r="B27" s="45"/>
      <c r="C27" s="45"/>
    </row>
    <row r="28" spans="1:3" x14ac:dyDescent="0.25">
      <c r="A28" s="27" t="s">
        <v>23</v>
      </c>
      <c r="B28" s="45" t="s">
        <v>167</v>
      </c>
      <c r="C28" s="45"/>
    </row>
    <row r="29" spans="1:3" x14ac:dyDescent="0.25">
      <c r="A29" s="27" t="s">
        <v>24</v>
      </c>
      <c r="B29" s="45">
        <v>9009084719</v>
      </c>
      <c r="C29" s="45"/>
    </row>
    <row r="30" spans="1:3" x14ac:dyDescent="0.25">
      <c r="A30" s="43" t="s">
        <v>25</v>
      </c>
      <c r="B30" s="60" t="s">
        <v>168</v>
      </c>
      <c r="C30" s="60"/>
    </row>
    <row r="31" spans="1:3" x14ac:dyDescent="0.25">
      <c r="A31" s="27" t="s">
        <v>134</v>
      </c>
      <c r="B31" s="45" t="s">
        <v>169</v>
      </c>
      <c r="C31" s="45"/>
    </row>
    <row r="32" spans="1:3" x14ac:dyDescent="0.25">
      <c r="A32" s="27" t="s">
        <v>26</v>
      </c>
      <c r="B32" s="61" t="s">
        <v>170</v>
      </c>
      <c r="C32" s="62"/>
    </row>
    <row r="33" spans="1:3" x14ac:dyDescent="0.25">
      <c r="A33" s="5" t="s">
        <v>27</v>
      </c>
      <c r="B33" s="59" t="s">
        <v>171</v>
      </c>
      <c r="C33" s="59"/>
    </row>
    <row r="34" spans="1:3" ht="45" x14ac:dyDescent="0.25">
      <c r="A34" s="5" t="s">
        <v>135</v>
      </c>
      <c r="B34" s="59" t="s">
        <v>172</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F59A633F-37D1-4C55-A001-85EC20B4B03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12" sqref="B12:C1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6" t="s">
        <v>28</v>
      </c>
      <c r="B1" s="86"/>
      <c r="C1" s="86"/>
    </row>
    <row r="2" spans="1:3" ht="15.75" customHeight="1" x14ac:dyDescent="0.25">
      <c r="A2" s="20" t="s">
        <v>29</v>
      </c>
      <c r="B2" s="76" t="s">
        <v>175</v>
      </c>
      <c r="C2" s="77"/>
    </row>
    <row r="3" spans="1:3" s="2" customFormat="1" x14ac:dyDescent="0.25">
      <c r="A3" s="5" t="s">
        <v>1</v>
      </c>
      <c r="B3" s="47" t="str">
        <f>'AUTOS  NOTA 322'!B2:C2</f>
        <v>76001400303520240021900</v>
      </c>
      <c r="C3" s="47"/>
    </row>
    <row r="4" spans="1:3" s="2" customFormat="1" x14ac:dyDescent="0.25">
      <c r="A4" s="5" t="s">
        <v>2</v>
      </c>
      <c r="B4" s="47" t="str">
        <f>'AUTOS  NOTA 322'!B3:C3</f>
        <v>JUZGADO TREINTA Y CINCO CIVIL MUNICIPAL DE ORALIDAD
CALI - VALLE</v>
      </c>
      <c r="C4" s="47"/>
    </row>
    <row r="5" spans="1:3" s="2" customFormat="1" x14ac:dyDescent="0.25">
      <c r="A5" s="5" t="s">
        <v>3</v>
      </c>
      <c r="B5" s="47" t="str">
        <f>'AUTOS  NOTA 322'!B4:C4</f>
        <v>ALLIANZ SEGUROS S.A.</v>
      </c>
      <c r="C5" s="47"/>
    </row>
    <row r="6" spans="1:3" s="2" customFormat="1" x14ac:dyDescent="0.25">
      <c r="A6" s="5" t="s">
        <v>4</v>
      </c>
      <c r="B6" s="47" t="str">
        <f>'AUTOS  NOTA 322'!B5:C5</f>
        <v>SIMAGU S.A.S.</v>
      </c>
      <c r="C6" s="47"/>
    </row>
    <row r="7" spans="1:3" s="2" customFormat="1" x14ac:dyDescent="0.25">
      <c r="A7" s="5" t="s">
        <v>5</v>
      </c>
      <c r="B7" s="47" t="str">
        <f>'AUTOS  NOTA 322'!B6:C6</f>
        <v>DEMANDA DIRECTA</v>
      </c>
      <c r="C7" s="47"/>
    </row>
    <row r="8" spans="1:3" s="2" customFormat="1" x14ac:dyDescent="0.25">
      <c r="A8" s="30" t="s">
        <v>119</v>
      </c>
      <c r="B8" s="47" t="str">
        <f>'AUTOS  NOTA 322'!B7:C8</f>
        <v>SIMAGU S.A.S.</v>
      </c>
      <c r="C8" s="47"/>
    </row>
    <row r="9" spans="1:3" x14ac:dyDescent="0.25">
      <c r="A9" s="20" t="s">
        <v>30</v>
      </c>
      <c r="B9" s="47">
        <v>22132116</v>
      </c>
      <c r="C9" s="47"/>
    </row>
    <row r="10" spans="1:3" x14ac:dyDescent="0.25">
      <c r="A10" s="20" t="s">
        <v>22</v>
      </c>
      <c r="B10" s="47" t="s">
        <v>131</v>
      </c>
      <c r="C10" s="47"/>
    </row>
    <row r="11" spans="1:3" x14ac:dyDescent="0.25">
      <c r="A11" s="20" t="s">
        <v>31</v>
      </c>
      <c r="B11" s="69">
        <v>27045800</v>
      </c>
      <c r="C11" s="70"/>
    </row>
    <row r="12" spans="1:3" x14ac:dyDescent="0.25">
      <c r="A12" s="20" t="s">
        <v>137</v>
      </c>
      <c r="B12" s="69">
        <v>0</v>
      </c>
      <c r="C12" s="70"/>
    </row>
    <row r="13" spans="1:3" x14ac:dyDescent="0.25">
      <c r="A13" s="20" t="s">
        <v>32</v>
      </c>
      <c r="B13" s="57"/>
      <c r="C13" s="56"/>
    </row>
    <row r="14" spans="1:3" x14ac:dyDescent="0.25">
      <c r="A14" s="20" t="s">
        <v>33</v>
      </c>
      <c r="B14" s="48" t="s">
        <v>174</v>
      </c>
      <c r="C14" s="47"/>
    </row>
    <row r="15" spans="1:3" x14ac:dyDescent="0.25">
      <c r="A15" s="20" t="s">
        <v>34</v>
      </c>
      <c r="B15" s="47" t="s">
        <v>35</v>
      </c>
      <c r="C15" s="47"/>
    </row>
    <row r="16" spans="1:3" x14ac:dyDescent="0.25">
      <c r="A16" s="20" t="s">
        <v>36</v>
      </c>
      <c r="B16" s="47" t="s">
        <v>35</v>
      </c>
      <c r="C16" s="47"/>
    </row>
    <row r="17" spans="1:3" x14ac:dyDescent="0.25">
      <c r="A17" s="73" t="s">
        <v>37</v>
      </c>
      <c r="B17" s="47" t="s">
        <v>38</v>
      </c>
      <c r="C17" s="47"/>
    </row>
    <row r="18" spans="1:3" x14ac:dyDescent="0.25">
      <c r="A18" s="74"/>
      <c r="B18" s="10" t="s">
        <v>39</v>
      </c>
      <c r="C18" s="10" t="s">
        <v>40</v>
      </c>
    </row>
    <row r="19" spans="1:3" x14ac:dyDescent="0.25">
      <c r="A19" s="74"/>
      <c r="B19" s="6" t="s">
        <v>144</v>
      </c>
      <c r="C19" s="6"/>
    </row>
    <row r="20" spans="1:3" x14ac:dyDescent="0.25">
      <c r="A20" s="74"/>
      <c r="B20" s="6"/>
      <c r="C20" s="6"/>
    </row>
    <row r="21" spans="1:3" x14ac:dyDescent="0.25">
      <c r="A21" s="75"/>
      <c r="B21" s="6"/>
      <c r="C21" s="6"/>
    </row>
    <row r="22" spans="1:3" x14ac:dyDescent="0.25">
      <c r="A22" s="20" t="s">
        <v>41</v>
      </c>
      <c r="B22" s="47"/>
      <c r="C22" s="47"/>
    </row>
    <row r="23" spans="1:3" x14ac:dyDescent="0.25">
      <c r="A23" s="20" t="s">
        <v>42</v>
      </c>
      <c r="B23" s="76"/>
      <c r="C23" s="77"/>
    </row>
    <row r="24" spans="1:3" x14ac:dyDescent="0.25">
      <c r="A24" s="20" t="s">
        <v>43</v>
      </c>
      <c r="B24" s="47" t="s">
        <v>97</v>
      </c>
      <c r="C24" s="47"/>
    </row>
    <row r="25" spans="1:3" x14ac:dyDescent="0.25">
      <c r="A25" s="20" t="s">
        <v>44</v>
      </c>
      <c r="B25" s="47"/>
      <c r="C25" s="47"/>
    </row>
    <row r="26" spans="1:3" x14ac:dyDescent="0.25">
      <c r="A26" s="20" t="s">
        <v>46</v>
      </c>
      <c r="B26" s="47"/>
      <c r="C26" s="47"/>
    </row>
    <row r="27" spans="1:3" x14ac:dyDescent="0.25">
      <c r="A27" s="19" t="s">
        <v>47</v>
      </c>
      <c r="B27" s="47"/>
      <c r="C27" s="47"/>
    </row>
    <row r="28" spans="1:3" x14ac:dyDescent="0.25">
      <c r="A28" s="78" t="s">
        <v>48</v>
      </c>
      <c r="B28" s="78"/>
      <c r="C28" s="78"/>
    </row>
    <row r="29" spans="1:3" x14ac:dyDescent="0.25">
      <c r="A29" s="71" t="s">
        <v>49</v>
      </c>
      <c r="B29" s="72"/>
      <c r="C29" s="11"/>
    </row>
    <row r="30" spans="1:3" x14ac:dyDescent="0.25">
      <c r="A30" s="71" t="s">
        <v>50</v>
      </c>
      <c r="B30" s="72"/>
      <c r="C30" s="11"/>
    </row>
    <row r="31" spans="1:3" x14ac:dyDescent="0.25">
      <c r="A31" s="71" t="s">
        <v>51</v>
      </c>
      <c r="B31" s="72"/>
      <c r="C31" s="12"/>
    </row>
    <row r="32" spans="1:3" x14ac:dyDescent="0.25">
      <c r="A32" s="71" t="s">
        <v>52</v>
      </c>
      <c r="B32" s="72"/>
      <c r="C32" s="11"/>
    </row>
    <row r="33" spans="1:3" x14ac:dyDescent="0.25">
      <c r="A33" s="71" t="s">
        <v>53</v>
      </c>
      <c r="B33" s="72"/>
      <c r="C33" s="11"/>
    </row>
    <row r="34" spans="1:3" x14ac:dyDescent="0.25">
      <c r="A34" s="71" t="s">
        <v>54</v>
      </c>
      <c r="B34" s="72"/>
      <c r="C34" s="13"/>
    </row>
    <row r="35" spans="1:3" x14ac:dyDescent="0.25">
      <c r="A35" s="67" t="s">
        <v>55</v>
      </c>
      <c r="B35" s="68"/>
      <c r="C35" s="14"/>
    </row>
    <row r="36" spans="1:3" x14ac:dyDescent="0.25">
      <c r="A36" s="67" t="s">
        <v>56</v>
      </c>
      <c r="B36" s="68"/>
      <c r="C36" s="15"/>
    </row>
    <row r="37" spans="1:3" x14ac:dyDescent="0.25">
      <c r="A37" s="79" t="s">
        <v>57</v>
      </c>
      <c r="B37" s="80"/>
      <c r="C37" s="15"/>
    </row>
    <row r="38" spans="1:3" x14ac:dyDescent="0.25">
      <c r="A38" s="81"/>
      <c r="B38" s="82"/>
      <c r="C38" s="15"/>
    </row>
    <row r="39" spans="1:3" x14ac:dyDescent="0.25">
      <c r="A39" s="83"/>
      <c r="B39" s="84"/>
      <c r="C39" s="15"/>
    </row>
    <row r="40" spans="1:3" x14ac:dyDescent="0.25">
      <c r="A40" s="85" t="s">
        <v>58</v>
      </c>
      <c r="B40" s="85"/>
      <c r="C40" s="85"/>
    </row>
    <row r="41" spans="1:3" x14ac:dyDescent="0.25">
      <c r="A41" s="17" t="s">
        <v>59</v>
      </c>
      <c r="B41" s="18"/>
      <c r="C41" s="15"/>
    </row>
    <row r="42" spans="1:3" x14ac:dyDescent="0.25">
      <c r="A42" s="67" t="s">
        <v>60</v>
      </c>
      <c r="B42" s="68"/>
      <c r="C42" s="15"/>
    </row>
    <row r="43" spans="1:3" x14ac:dyDescent="0.25">
      <c r="A43" s="67" t="s">
        <v>61</v>
      </c>
      <c r="B43" s="68"/>
      <c r="C43" s="15"/>
    </row>
    <row r="44" spans="1:3" x14ac:dyDescent="0.25">
      <c r="A44" s="17" t="s">
        <v>62</v>
      </c>
      <c r="B44" s="18"/>
      <c r="C44" s="15"/>
    </row>
    <row r="45" spans="1:3" x14ac:dyDescent="0.25">
      <c r="A45" s="17" t="s">
        <v>63</v>
      </c>
      <c r="B45" s="18"/>
      <c r="C45" s="15"/>
    </row>
    <row r="46" spans="1:3" x14ac:dyDescent="0.25">
      <c r="A46" s="67" t="s">
        <v>64</v>
      </c>
      <c r="B46" s="68"/>
      <c r="C46" s="15"/>
    </row>
    <row r="47" spans="1:3" x14ac:dyDescent="0.25">
      <c r="A47" s="17" t="s">
        <v>65</v>
      </c>
      <c r="B47" s="16"/>
      <c r="C47" s="15"/>
    </row>
    <row r="48" spans="1:3" x14ac:dyDescent="0.25">
      <c r="A48" s="67" t="s">
        <v>66</v>
      </c>
      <c r="B48" s="68"/>
      <c r="C48" s="15"/>
    </row>
    <row r="49" spans="1:3" x14ac:dyDescent="0.25">
      <c r="A49" s="67" t="s">
        <v>67</v>
      </c>
      <c r="B49" s="68"/>
      <c r="C49" s="15"/>
    </row>
    <row r="50" spans="1:3" x14ac:dyDescent="0.25">
      <c r="A50" s="67" t="s">
        <v>57</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6" t="s">
        <v>68</v>
      </c>
      <c r="B1" s="86"/>
      <c r="C1" s="86"/>
    </row>
    <row r="2" spans="1:9" ht="15" customHeight="1" x14ac:dyDescent="0.25">
      <c r="A2" s="34" t="s">
        <v>29</v>
      </c>
      <c r="B2" s="90" t="str">
        <f>'AUTOS NOTA 321'!B2:C2</f>
        <v>SINIESTRO  88575041  LEGIS APJ32375</v>
      </c>
      <c r="C2" s="91"/>
    </row>
    <row r="3" spans="1:9" x14ac:dyDescent="0.25">
      <c r="A3" s="35" t="s">
        <v>1</v>
      </c>
      <c r="B3" s="105" t="str">
        <f>'AUTOS  NOTA 322'!B2:C2</f>
        <v>76001400303520240021900</v>
      </c>
      <c r="C3" s="105"/>
    </row>
    <row r="4" spans="1:9" x14ac:dyDescent="0.25">
      <c r="A4" s="35" t="s">
        <v>2</v>
      </c>
      <c r="B4" s="105" t="str">
        <f>'AUTOS  NOTA 322'!B3:C3</f>
        <v>JUZGADO TREINTA Y CINCO CIVIL MUNICIPAL DE ORALIDAD
CALI - VALLE</v>
      </c>
      <c r="C4" s="105"/>
    </row>
    <row r="5" spans="1:9" x14ac:dyDescent="0.25">
      <c r="A5" s="35" t="s">
        <v>3</v>
      </c>
      <c r="B5" s="105" t="str">
        <f>'AUTOS  NOTA 322'!B4:C4</f>
        <v>ALLIANZ SEGUROS S.A.</v>
      </c>
      <c r="C5" s="105"/>
    </row>
    <row r="6" spans="1:9" ht="15" customHeight="1" x14ac:dyDescent="0.25">
      <c r="A6" s="35" t="s">
        <v>4</v>
      </c>
      <c r="B6" s="105" t="str">
        <f>'AUTOS  NOTA 322'!B5:C5</f>
        <v>SIMAGU S.A.S.</v>
      </c>
      <c r="C6" s="105"/>
    </row>
    <row r="7" spans="1:9" x14ac:dyDescent="0.25">
      <c r="A7" s="35" t="s">
        <v>5</v>
      </c>
      <c r="B7" s="105" t="str">
        <f>'AUTOS  NOTA 322'!B6:C6</f>
        <v>DEMANDA DIRECTA</v>
      </c>
      <c r="C7" s="105"/>
    </row>
    <row r="8" spans="1:9" x14ac:dyDescent="0.25">
      <c r="A8" s="37" t="s">
        <v>119</v>
      </c>
      <c r="B8" s="105" t="str">
        <f>'AUTOS  NOTA 322'!B7:C8</f>
        <v>SIMAGU S.A.S.</v>
      </c>
      <c r="C8" s="105"/>
    </row>
    <row r="9" spans="1:9" ht="30" x14ac:dyDescent="0.25">
      <c r="A9" s="35" t="s">
        <v>69</v>
      </c>
      <c r="B9" s="103">
        <f>SUM(C11,C12,C14,C15,C17)</f>
        <v>29900000</v>
      </c>
      <c r="C9" s="104"/>
    </row>
    <row r="10" spans="1:9" x14ac:dyDescent="0.25">
      <c r="A10" s="106" t="s">
        <v>70</v>
      </c>
      <c r="B10" s="95" t="s">
        <v>71</v>
      </c>
      <c r="C10" s="96"/>
    </row>
    <row r="11" spans="1:9" x14ac:dyDescent="0.25">
      <c r="A11" s="106"/>
      <c r="B11" s="36" t="s">
        <v>72</v>
      </c>
      <c r="C11" s="31"/>
    </row>
    <row r="12" spans="1:9" x14ac:dyDescent="0.25">
      <c r="A12" s="106"/>
      <c r="B12" s="36" t="s">
        <v>73</v>
      </c>
      <c r="C12" s="31">
        <v>29900000</v>
      </c>
    </row>
    <row r="13" spans="1:9" x14ac:dyDescent="0.25">
      <c r="A13" s="106"/>
      <c r="B13" s="95"/>
      <c r="C13" s="96"/>
    </row>
    <row r="14" spans="1:9" x14ac:dyDescent="0.25">
      <c r="A14" s="106"/>
      <c r="B14" s="36" t="s">
        <v>116</v>
      </c>
      <c r="C14" s="39"/>
    </row>
    <row r="15" spans="1:9" x14ac:dyDescent="0.25">
      <c r="A15" s="106"/>
      <c r="B15" s="36" t="s">
        <v>117</v>
      </c>
      <c r="C15" s="39"/>
      <c r="E15" t="s">
        <v>75</v>
      </c>
      <c r="F15" s="22">
        <v>0.7</v>
      </c>
    </row>
    <row r="16" spans="1:9" x14ac:dyDescent="0.25">
      <c r="A16" s="106"/>
      <c r="B16" s="95" t="s">
        <v>76</v>
      </c>
      <c r="C16" s="96"/>
      <c r="E16" t="s">
        <v>77</v>
      </c>
      <c r="F16" s="23">
        <v>0.3</v>
      </c>
      <c r="I16" s="25"/>
    </row>
    <row r="17" spans="1:9" x14ac:dyDescent="0.25">
      <c r="A17" s="106"/>
      <c r="B17" s="36"/>
      <c r="C17" s="40"/>
      <c r="F17" s="26"/>
      <c r="I17" s="25"/>
    </row>
    <row r="18" spans="1:9" ht="23.25" customHeight="1" x14ac:dyDescent="0.25">
      <c r="A18" s="38" t="s">
        <v>78</v>
      </c>
      <c r="B18" s="90" t="s">
        <v>75</v>
      </c>
      <c r="C18" s="91"/>
    </row>
    <row r="19" spans="1:9" ht="60" x14ac:dyDescent="0.25">
      <c r="A19" s="35" t="s">
        <v>80</v>
      </c>
      <c r="B19" s="97" t="s">
        <v>177</v>
      </c>
      <c r="C19" s="98"/>
    </row>
    <row r="20" spans="1:9" ht="15" customHeight="1" x14ac:dyDescent="0.25">
      <c r="A20" s="21" t="s">
        <v>81</v>
      </c>
      <c r="B20" s="92">
        <f>((C22+C23+C25+C26+C30+C28+C32+C34+C29+C33)-C37)*C36*C38</f>
        <v>26900000</v>
      </c>
      <c r="C20" s="92"/>
    </row>
    <row r="21" spans="1:9" x14ac:dyDescent="0.25">
      <c r="A21" s="7" t="s">
        <v>82</v>
      </c>
      <c r="B21" s="99" t="s">
        <v>71</v>
      </c>
      <c r="C21" s="100"/>
    </row>
    <row r="22" spans="1:9" x14ac:dyDescent="0.25">
      <c r="A22" s="101"/>
      <c r="B22" s="36" t="s">
        <v>72</v>
      </c>
      <c r="C22" s="31">
        <v>0</v>
      </c>
    </row>
    <row r="23" spans="1:9" x14ac:dyDescent="0.25">
      <c r="A23" s="102"/>
      <c r="B23" s="36" t="s">
        <v>73</v>
      </c>
      <c r="C23" s="31">
        <v>26900000</v>
      </c>
    </row>
    <row r="24" spans="1:9" x14ac:dyDescent="0.25">
      <c r="A24" s="102"/>
      <c r="B24" s="95" t="s">
        <v>74</v>
      </c>
      <c r="C24" s="96"/>
    </row>
    <row r="25" spans="1:9" x14ac:dyDescent="0.25">
      <c r="A25" s="102"/>
      <c r="B25" s="36" t="s">
        <v>116</v>
      </c>
      <c r="C25" s="31">
        <v>0</v>
      </c>
    </row>
    <row r="26" spans="1:9" ht="29.1" customHeight="1" x14ac:dyDescent="0.25">
      <c r="A26" s="102"/>
      <c r="B26" s="36" t="s">
        <v>118</v>
      </c>
      <c r="C26" s="31">
        <v>0</v>
      </c>
    </row>
    <row r="27" spans="1:9" x14ac:dyDescent="0.25">
      <c r="A27" s="102"/>
      <c r="B27" s="95" t="s">
        <v>148</v>
      </c>
      <c r="C27" s="96"/>
    </row>
    <row r="28" spans="1:9" x14ac:dyDescent="0.25">
      <c r="A28" s="102"/>
      <c r="B28" s="36" t="s">
        <v>156</v>
      </c>
      <c r="C28" s="31">
        <v>0</v>
      </c>
    </row>
    <row r="29" spans="1:9" x14ac:dyDescent="0.25">
      <c r="A29" s="102"/>
      <c r="B29" s="36" t="s">
        <v>72</v>
      </c>
      <c r="C29" s="31">
        <v>0</v>
      </c>
    </row>
    <row r="30" spans="1:9" x14ac:dyDescent="0.25">
      <c r="A30" s="102"/>
      <c r="B30" s="36" t="s">
        <v>73</v>
      </c>
      <c r="C30" s="31">
        <v>0</v>
      </c>
    </row>
    <row r="31" spans="1:9" x14ac:dyDescent="0.25">
      <c r="A31" s="102"/>
      <c r="B31" s="95" t="s">
        <v>149</v>
      </c>
      <c r="C31" s="96"/>
    </row>
    <row r="32" spans="1:9" x14ac:dyDescent="0.25">
      <c r="A32" s="102"/>
      <c r="B32" s="36"/>
      <c r="C32" s="31"/>
    </row>
    <row r="33" spans="1:3" x14ac:dyDescent="0.25">
      <c r="A33" s="102"/>
      <c r="B33" s="36" t="s">
        <v>72</v>
      </c>
      <c r="C33" s="31">
        <v>0</v>
      </c>
    </row>
    <row r="34" spans="1:3" x14ac:dyDescent="0.25">
      <c r="A34" s="102"/>
      <c r="B34" s="36" t="s">
        <v>73</v>
      </c>
      <c r="C34" s="31">
        <v>0</v>
      </c>
    </row>
    <row r="35" spans="1:3" x14ac:dyDescent="0.25">
      <c r="A35" s="102"/>
      <c r="B35" s="95" t="s">
        <v>136</v>
      </c>
      <c r="C35" s="96"/>
    </row>
    <row r="36" spans="1:3" x14ac:dyDescent="0.25">
      <c r="A36" s="102"/>
      <c r="B36" s="36" t="s">
        <v>152</v>
      </c>
      <c r="C36" s="32">
        <v>1</v>
      </c>
    </row>
    <row r="37" spans="1:3" x14ac:dyDescent="0.25">
      <c r="A37" s="102"/>
      <c r="B37" s="36" t="s">
        <v>137</v>
      </c>
      <c r="C37" s="33">
        <v>0</v>
      </c>
    </row>
    <row r="38" spans="1:3" x14ac:dyDescent="0.25">
      <c r="A38" s="102"/>
      <c r="B38" s="36" t="s">
        <v>155</v>
      </c>
      <c r="C38" s="32">
        <v>1</v>
      </c>
    </row>
    <row r="39" spans="1:3" x14ac:dyDescent="0.25">
      <c r="A39" s="24" t="s">
        <v>83</v>
      </c>
      <c r="B39" s="92">
        <f>IFERROR(B20*(VLOOKUP(B18,E15:F17,2,0)),16666)</f>
        <v>18830000</v>
      </c>
      <c r="C39" s="92"/>
    </row>
    <row r="40" spans="1:3" ht="93" customHeight="1" x14ac:dyDescent="0.25">
      <c r="A40" s="35" t="s">
        <v>150</v>
      </c>
      <c r="B40" s="93" t="s">
        <v>178</v>
      </c>
      <c r="C40" s="94"/>
    </row>
    <row r="41" spans="1:3" ht="211.5" customHeight="1" x14ac:dyDescent="0.25">
      <c r="A41" s="35" t="s">
        <v>84</v>
      </c>
      <c r="B41" s="88" t="s">
        <v>176</v>
      </c>
      <c r="C41" s="89"/>
    </row>
    <row r="42" spans="1:3" ht="26.1" customHeight="1" x14ac:dyDescent="0.25">
      <c r="A42" s="42" t="s">
        <v>141</v>
      </c>
      <c r="B42" s="42"/>
      <c r="C42" s="42"/>
    </row>
    <row r="43" spans="1:3" x14ac:dyDescent="0.25">
      <c r="A43" s="41" t="s">
        <v>142</v>
      </c>
      <c r="B43" s="87"/>
      <c r="C43" s="87"/>
    </row>
    <row r="44" spans="1:3" ht="41.1" customHeight="1" x14ac:dyDescent="0.25">
      <c r="A44" s="41" t="s">
        <v>140</v>
      </c>
      <c r="B44" s="87"/>
      <c r="C44" s="8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6" t="s">
        <v>85</v>
      </c>
      <c r="B1" s="86"/>
      <c r="C1" s="86"/>
    </row>
    <row r="2" spans="1:3" x14ac:dyDescent="0.25">
      <c r="A2" s="20" t="s">
        <v>29</v>
      </c>
      <c r="B2" s="76" t="str">
        <f>'AUTOS NOTA 324'!B2:C2</f>
        <v>SINIESTRO  88575041  LEGIS APJ32375</v>
      </c>
      <c r="C2" s="77"/>
    </row>
    <row r="3" spans="1:3" x14ac:dyDescent="0.25">
      <c r="A3" s="5" t="s">
        <v>1</v>
      </c>
      <c r="B3" s="47" t="str">
        <f>'AUTOS  NOTA 322'!B2:C2</f>
        <v>76001400303520240021900</v>
      </c>
      <c r="C3" s="47"/>
    </row>
    <row r="4" spans="1:3" x14ac:dyDescent="0.25">
      <c r="A4" s="5" t="s">
        <v>2</v>
      </c>
      <c r="B4" s="47" t="str">
        <f>'AUTOS  NOTA 322'!B3:C3</f>
        <v>JUZGADO TREINTA Y CINCO CIVIL MUNICIPAL DE ORALIDAD
CALI - VALLE</v>
      </c>
      <c r="C4" s="47"/>
    </row>
    <row r="5" spans="1:3" x14ac:dyDescent="0.25">
      <c r="A5" s="5" t="s">
        <v>3</v>
      </c>
      <c r="B5" s="47" t="str">
        <f>'AUTOS  NOTA 322'!B4:C4</f>
        <v>ALLIANZ SEGUROS S.A.</v>
      </c>
      <c r="C5" s="47"/>
    </row>
    <row r="6" spans="1:3" ht="15" customHeight="1" x14ac:dyDescent="0.25">
      <c r="A6" s="5" t="s">
        <v>4</v>
      </c>
      <c r="B6" s="47" t="str">
        <f>'AUTOS  NOTA 322'!B5:C5</f>
        <v>SIMAGU S.A.S.</v>
      </c>
      <c r="C6" s="47"/>
    </row>
    <row r="7" spans="1:3" ht="15" customHeight="1" x14ac:dyDescent="0.25">
      <c r="A7" s="5" t="s">
        <v>5</v>
      </c>
      <c r="B7" s="47" t="str">
        <f>'AUTOS  NOTA 322'!B6:C6</f>
        <v>DEMANDA DIRECTA</v>
      </c>
      <c r="C7" s="47"/>
    </row>
    <row r="8" spans="1:3" ht="15" customHeight="1" x14ac:dyDescent="0.25">
      <c r="A8" s="30" t="s">
        <v>119</v>
      </c>
      <c r="B8" s="47" t="str">
        <f>'AUTOS  NOTA 322'!B7:C8</f>
        <v>SIMAGU S.A.S.</v>
      </c>
      <c r="C8" s="47"/>
    </row>
    <row r="9" spans="1:3" ht="18.95" customHeight="1" x14ac:dyDescent="0.25">
      <c r="A9" s="5" t="s">
        <v>120</v>
      </c>
      <c r="B9" s="47"/>
      <c r="C9" s="47"/>
    </row>
    <row r="10" spans="1:3" x14ac:dyDescent="0.25">
      <c r="A10" s="7" t="s">
        <v>82</v>
      </c>
      <c r="B10" s="109">
        <f>'AUTOS NOTA 324'!B20:C20</f>
        <v>26900000</v>
      </c>
      <c r="C10" s="109"/>
    </row>
    <row r="11" spans="1:3" x14ac:dyDescent="0.25">
      <c r="A11" s="7" t="s">
        <v>139</v>
      </c>
      <c r="B11" s="110">
        <f>'AUTOS NOTA 324'!B39:C39</f>
        <v>18830000</v>
      </c>
      <c r="C11" s="47"/>
    </row>
    <row r="12" spans="1:3" ht="30" x14ac:dyDescent="0.25">
      <c r="A12" s="7" t="s">
        <v>86</v>
      </c>
      <c r="B12" s="107"/>
      <c r="C12" s="108"/>
    </row>
    <row r="13" spans="1:3" ht="45" x14ac:dyDescent="0.25">
      <c r="A13" s="5" t="s">
        <v>87</v>
      </c>
      <c r="B13" s="47"/>
      <c r="C13" s="47"/>
    </row>
    <row r="14" spans="1:3" ht="45" x14ac:dyDescent="0.25">
      <c r="A14" s="5" t="s">
        <v>88</v>
      </c>
      <c r="B14" s="47"/>
      <c r="C14" s="47"/>
    </row>
    <row r="15" spans="1:3" x14ac:dyDescent="0.25">
      <c r="A15" s="5" t="s">
        <v>89</v>
      </c>
      <c r="B15" s="6"/>
      <c r="C15" s="6"/>
    </row>
    <row r="16" spans="1:3" x14ac:dyDescent="0.25">
      <c r="A16" s="7" t="s">
        <v>90</v>
      </c>
      <c r="B16" s="47"/>
      <c r="C16" s="47"/>
    </row>
    <row r="17" spans="1:3" x14ac:dyDescent="0.25">
      <c r="A17" s="6" t="s">
        <v>91</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154</v>
      </c>
    </row>
    <row r="7" spans="1:15" x14ac:dyDescent="0.25">
      <c r="E7" s="1" t="s">
        <v>114</v>
      </c>
      <c r="I7" t="s">
        <v>146</v>
      </c>
      <c r="L7" s="29" t="s">
        <v>127</v>
      </c>
    </row>
    <row r="8" spans="1:15" x14ac:dyDescent="0.25">
      <c r="E8" s="1" t="s">
        <v>115</v>
      </c>
      <c r="L8" s="29" t="s">
        <v>148</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SISTEMAS</cp:lastModifiedBy>
  <cp:revision/>
  <dcterms:created xsi:type="dcterms:W3CDTF">2020-12-07T14:41:17Z</dcterms:created>
  <dcterms:modified xsi:type="dcterms:W3CDTF">2024-05-14T17:17:59Z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