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codeName="ThisWorkbook"/>
  <mc:AlternateContent xmlns:mc="http://schemas.openxmlformats.org/markup-compatibility/2006">
    <mc:Choice Requires="x15">
      <x15ac:absPath xmlns:x15ac="http://schemas.microsoft.com/office/spreadsheetml/2010/11/ac" url="C:\Users\usuario\Documents\GHA\PROCESOS Y DEMAS\SOLICITUD SOPORTES\"/>
    </mc:Choice>
  </mc:AlternateContent>
  <xr:revisionPtr revIDLastSave="0" documentId="13_ncr:1_{34852456-2A40-41C1-8EF8-D9EA264E7CF4}" xr6:coauthVersionLast="47" xr6:coauthVersionMax="47" xr10:uidLastSave="{00000000-0000-0000-0000-000000000000}"/>
  <bookViews>
    <workbookView xWindow="29670" yWindow="1920" windowWidth="13635" windowHeight="11325"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7" i="11" l="1"/>
  <c r="B28" i="11" s="1"/>
  <c r="C11" i="11"/>
  <c r="C10" i="11"/>
  <c r="B7" i="10"/>
  <c r="B7" i="14"/>
  <c r="B6" i="14"/>
  <c r="B5" i="14"/>
  <c r="B4" i="14"/>
  <c r="B3" i="14"/>
  <c r="B2" i="14"/>
  <c r="B4" i="11"/>
  <c r="B5" i="11"/>
  <c r="B6" i="11"/>
  <c r="B7" i="11"/>
  <c r="B3" i="11"/>
  <c r="B2" i="11"/>
  <c r="B8" i="11"/>
  <c r="B4" i="10"/>
  <c r="B5" i="10"/>
  <c r="B6" i="10"/>
  <c r="B3" i="10"/>
</calcChain>
</file>

<file path=xl/sharedStrings.xml><?xml version="1.0" encoding="utf-8"?>
<sst xmlns="http://schemas.openxmlformats.org/spreadsheetml/2006/main" count="191" uniqueCount="151">
  <si>
    <t>Juzgado</t>
  </si>
  <si>
    <t xml:space="preserve">Demandante </t>
  </si>
  <si>
    <t>Nombre de lesionado o muerto (s)</t>
  </si>
  <si>
    <t>Fecha de los hechos</t>
  </si>
  <si>
    <t>Fecha de solicitud audiencia prejudicial</t>
  </si>
  <si>
    <t>Fecha de audiencia prejudicial</t>
  </si>
  <si>
    <t>Asegurado</t>
  </si>
  <si>
    <t>Nit Asegurado</t>
  </si>
  <si>
    <t xml:space="preserve">No. Póliza vinculada (las que se necesite solicitar). </t>
  </si>
  <si>
    <t>Fecha de notificación</t>
  </si>
  <si>
    <t xml:space="preserve">Fecha de contestacion </t>
  </si>
  <si>
    <t>Radicado(23 digitos)</t>
  </si>
  <si>
    <t xml:space="preserve">Situcion Laboral </t>
  </si>
  <si>
    <t>• Prescripción de las acciones derivadas del contrato de seguros.</t>
  </si>
  <si>
    <t>• Existencia de coaseguro.</t>
  </si>
  <si>
    <t xml:space="preserve">% DE PARTICIPACION </t>
  </si>
  <si>
    <t>MOTIVO DE LA DEMANDA</t>
  </si>
  <si>
    <t xml:space="preserve">Nuevos reclamantes </t>
  </si>
  <si>
    <t>Respuesta extemporanea</t>
  </si>
  <si>
    <t xml:space="preserve">Objetado por la Compañía </t>
  </si>
  <si>
    <t>Pretensiones elevadas- reclamación Compañía</t>
  </si>
  <si>
    <t>Ofrecimiento muy bajo-reclamación Compañía</t>
  </si>
  <si>
    <t xml:space="preserve">Vida/RC medica- aviso de siniestro sin tramite </t>
  </si>
  <si>
    <t xml:space="preserve">Sin reclamación previa </t>
  </si>
  <si>
    <t>REASEGURO</t>
  </si>
  <si>
    <t>SINIESTRO - APLICATIVO</t>
  </si>
  <si>
    <t>PÓLIZA</t>
  </si>
  <si>
    <t>AMPARO A AFECTAR</t>
  </si>
  <si>
    <t xml:space="preserve">VIGENCIA </t>
  </si>
  <si>
    <t xml:space="preserve">SINIESTRO DENTRO DE LA VIGENCIA? </t>
  </si>
  <si>
    <t>CARTERA A DÍA</t>
  </si>
  <si>
    <t>COASEGURO</t>
  </si>
  <si>
    <t>SI</t>
  </si>
  <si>
    <t>NO</t>
  </si>
  <si>
    <t>• Aplicación de la limitación de responsabilidad por razón del deducible a cargo del asegurado.</t>
  </si>
  <si>
    <t xml:space="preserve">• Disminución de la suma asegurada por pago de indemnizaciones con cargo a la PÓLIZA xxxxxx No. xxxxxxx
</t>
  </si>
  <si>
    <t xml:space="preserve">• La responsabilidad de la aseguradora se encuentra limitada al valor de la suma asegurada.
</t>
  </si>
  <si>
    <t>• La cobertura otorgada por la póliza se circunscribe a los términos de su clausulado.</t>
  </si>
  <si>
    <t>OFRECIENTO VALOR</t>
  </si>
  <si>
    <t xml:space="preserve">ASEGURADORAS  </t>
  </si>
  <si>
    <t>REMISION DE ANTECEDENTES - ABOGADO INTERNO-</t>
  </si>
  <si>
    <t>SOLICITUD DE ANTECEDENTES -ABOGADO EXTERNO-</t>
  </si>
  <si>
    <t>Fecha de asignación</t>
  </si>
  <si>
    <t>INFORME INICIAL-ABOGADO EXTERNO-</t>
  </si>
  <si>
    <t>Clasificación Contingencia</t>
  </si>
  <si>
    <t>Concepto del Abogado sobre la Contingencia:(Se debe indicar las razones por las cuales se considera que el proceso es Eventual Remoto o Probable.)</t>
  </si>
  <si>
    <t>Valor de las pretensiones totales de la demanda (en pesos no en SMMLV)</t>
  </si>
  <si>
    <t>Perjuicios reclamados  (en pesos no en SMMLV)</t>
  </si>
  <si>
    <t>Patrimoniales</t>
  </si>
  <si>
    <t>Lucro Cesante</t>
  </si>
  <si>
    <t>Daño Emergente</t>
  </si>
  <si>
    <t>Extrapatrimoniales</t>
  </si>
  <si>
    <t>Valor Contingencia: ( en pesos). Cuanto vale perder o negociar el caso por un valor que debe estar dentro del valor asegurado( con criterios jurisprudenciales)</t>
  </si>
  <si>
    <t>VALOR CONTINGENCIA</t>
  </si>
  <si>
    <t>Observaciones sobre el valor de la contingencia: (Se debe explicar como se aterrizaron las pretensiones.)</t>
  </si>
  <si>
    <t>Defensa de la Aseguradora: (Enumerar y enunciar las excepciones propuestas demanda y/o llamamiento )</t>
  </si>
  <si>
    <t>INFORME ABOGADO INTERNO</t>
  </si>
  <si>
    <t>REMOTO</t>
  </si>
  <si>
    <t>EVENTUAL</t>
  </si>
  <si>
    <t>PROBABLE</t>
  </si>
  <si>
    <t>MODALIDAD</t>
  </si>
  <si>
    <t>CLASE DE REASEGURO</t>
  </si>
  <si>
    <t>FACULTATIVO</t>
  </si>
  <si>
    <t>AUTOMATICO</t>
  </si>
  <si>
    <t>EXCEPCIONES PROPUESTAS COMPAÑÍA</t>
  </si>
  <si>
    <t>El abogado externo remitio la contestacion  y envio de informe inicial en los terminos establecidos ?</t>
  </si>
  <si>
    <t xml:space="preserve">El abogado propuso las excepciones adecuadas para el respetivo proceso? Recomendaciones </t>
  </si>
  <si>
    <t xml:space="preserve">Caso migrado </t>
  </si>
  <si>
    <t>OCURRENCIA</t>
  </si>
  <si>
    <t>CLAIMS MADE</t>
  </si>
  <si>
    <t>SUNSET</t>
  </si>
  <si>
    <t>DESCUBREMIENTO</t>
  </si>
  <si>
    <t>CEDIDO</t>
  </si>
  <si>
    <t>ACEPTADO</t>
  </si>
  <si>
    <t>PROPIO</t>
  </si>
  <si>
    <t>OFRECIENTO PREVIO?</t>
  </si>
  <si>
    <t xml:space="preserve">INFORME AJUSTADOR </t>
  </si>
  <si>
    <t>VALOR ASEGURADO</t>
  </si>
  <si>
    <t xml:space="preserve">Ocupado-trabajador cuenta ajena </t>
  </si>
  <si>
    <t>Ocupado - Autonomo</t>
  </si>
  <si>
    <t xml:space="preserve">Tareas del hogar </t>
  </si>
  <si>
    <t>Pendiente acceder al mercado laboral -pedir a nino</t>
  </si>
  <si>
    <t>Acompañante motorista</t>
  </si>
  <si>
    <t xml:space="preserve">Ciclista </t>
  </si>
  <si>
    <t>Cliclista vehículo</t>
  </si>
  <si>
    <t xml:space="preserve">Motociclista </t>
  </si>
  <si>
    <t>Ocupante vehículo</t>
  </si>
  <si>
    <t>Pasajero servicio publico</t>
  </si>
  <si>
    <t>OBJECION -Marque con una (x)</t>
  </si>
  <si>
    <t xml:space="preserve">Agravación del estado del riesgo </t>
  </si>
  <si>
    <t>Cobertura agotada</t>
  </si>
  <si>
    <t>Exclusión de la póliza</t>
  </si>
  <si>
    <t xml:space="preserve">Falta de interés asegurable </t>
  </si>
  <si>
    <t xml:space="preserve">Mora en la prima </t>
  </si>
  <si>
    <t>• Exclusiones  de confomidad a la Póliza, especifique cual:</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</si>
  <si>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</si>
  <si>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</si>
  <si>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</si>
  <si>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</si>
  <si>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</si>
  <si>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</si>
  <si>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</si>
  <si>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</si>
  <si>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</si>
  <si>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</si>
  <si>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</si>
  <si>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Otras</t>
  </si>
  <si>
    <t>Reserva propuesta</t>
  </si>
  <si>
    <t>DAÑOS MATERIALES</t>
  </si>
  <si>
    <t>Demandado</t>
  </si>
  <si>
    <t>Tipo de vinculacion compañía</t>
  </si>
  <si>
    <t>DEMANDA DIRECTA</t>
  </si>
  <si>
    <t>Daño moral</t>
  </si>
  <si>
    <t>Daño a la salud</t>
  </si>
  <si>
    <t>Daño a la Salud que podría interpretarse como daño a la vida de relación</t>
  </si>
  <si>
    <t>OTROS</t>
  </si>
  <si>
    <t>DEDUCIBLE</t>
  </si>
  <si>
    <t xml:space="preserve">VISTO BUENO ABOGADO INTERNO </t>
  </si>
  <si>
    <t>VISTO BUENO ABOGADO INTERNO?</t>
  </si>
  <si>
    <t xml:space="preserve">COMENTARIOS </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</si>
  <si>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</si>
  <si>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CONTINGENCIA</t>
  </si>
  <si>
    <t>Reserva CIA</t>
  </si>
  <si>
    <t>Comentarios clasificación y valor contingencia</t>
  </si>
  <si>
    <t xml:space="preserve">Creación de intervinientes </t>
  </si>
  <si>
    <t>Comentarios adicionales</t>
  </si>
  <si>
    <t xml:space="preserve">SI </t>
  </si>
  <si>
    <t>COASEGURO RETENCION ALLIANZ (%)</t>
  </si>
  <si>
    <t>PROBABLE GENERALES</t>
  </si>
  <si>
    <t>EVENTUAL GENERALES</t>
  </si>
  <si>
    <t>PROBABLE RC MEDICA</t>
  </si>
  <si>
    <t>EVENTUAL RC MEDICA</t>
  </si>
  <si>
    <t>PROBABLE AVIACION,SALUD,VIDA</t>
  </si>
  <si>
    <t>EVENTUAL AVIACION,SALUD,VIDA</t>
  </si>
  <si>
    <t>LLAMADA EN GARANTIA</t>
  </si>
  <si>
    <t>SINIESTRO LEGIS</t>
  </si>
  <si>
    <t>CONCURRENCIA</t>
  </si>
  <si>
    <t>2024066248</t>
  </si>
  <si>
    <t>N/A</t>
  </si>
  <si>
    <t>Enfermedades graves</t>
  </si>
  <si>
    <t>Juan Carlos Guerrero Mejia C.C. 16.841.135</t>
  </si>
  <si>
    <t>Indemnización</t>
  </si>
  <si>
    <t>Intereses moratorios</t>
  </si>
  <si>
    <t>Todo el personal al servicio del tomador, cualquiera que sea su clasificación</t>
  </si>
  <si>
    <t>Superintendencia Financiera de Colombia Delegatura para Funciones Jurisdiccionales</t>
  </si>
  <si>
    <t>20 de mayo de 2024</t>
  </si>
  <si>
    <t>11 de julio de 2024</t>
  </si>
  <si>
    <t>12 de junio de 2024</t>
  </si>
  <si>
    <t>Allianz Seguros de Vida S.A.</t>
  </si>
  <si>
    <t>16 de junio de 2023</t>
  </si>
  <si>
    <r>
      <t xml:space="preserve">Juan Carlos Guerrero Mejia fue contratado como empleado de la emprea Centro Internacional de Agricultura Tropical - CIAT en el cargo de information managment coordinator y se le otrogo la posibilidad de suscribir una póliza de seguros con la aseguradora Allianz Seguros de Vida S.A. razon por la cual el 02 de mayo de 2019 diligencio el formato de ingreso al seguro de vida grupo no contributivo póliza No. 22485616 (anteriormente 22124619-22485616) con vigencia desde el 01 de julio de 2023 hasta el 01 de julio de 2024.
El 16 de junio de 2023 el demandante fue diagnosticado con cá1ncer tipo 4: </t>
    </r>
    <r>
      <rPr>
        <i/>
        <sz val="11"/>
        <color theme="1"/>
        <rFont val="Calibri"/>
        <family val="2"/>
        <scheme val="minor"/>
      </rPr>
      <t>"adenocarcinoma de recto medio T4BN2M1 EIV no mutado metastasis oseas pelvis y músculo periforme (lesion diseminativa al sacro y aleron iliaco ipsolateral), higado y pulmón HER2"</t>
    </r>
    <r>
      <rPr>
        <sz val="11"/>
        <color theme="1"/>
        <rFont val="Calibri"/>
        <family val="2"/>
        <scheme val="minor"/>
      </rPr>
      <t>, por lo cual notifico al interemediario del seguro debido a que dicha póliza cuenta entre sus amparos con los de "enfermedades graves" y "cáncer in situ" radicando el aviso de siniesto a la compañia el 20 de agosto de 2023. Posteriormente el 06 de septiembre le fueron requeridos documentos adicionales para tramitar la reclamación y finalmente el 21 de septiembre del mismo año la compañia objeto totalmente la reclamación ante la reticencia del señor Guerrero Mejia por no haber declarado sus patologias de epilepsia desde el año 2008.
Si bien se presentó una solicitud de reconsideración, la compañia ratifico la objeción el dia 31 de octubre del año 2023.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</si>
</sst>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 #,##0;[Red]\-&quot;$&quot;\ #,##0"/>
    <numFmt numFmtId="42" formatCode="_-&quot;$&quot;\ * #,##0_-;\-&quot;$&quot;\ * #,##0_-;_-&quot;$&quot;\ * &quot;-&quot;_-;_-@_-"/>
  </numFmts>
  <fonts count="8"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i/>
      <sz val="11"/>
      <color theme="1"/>
      <name val="Calibri"/>
      <family val="2"/>
      <scheme val="minor"/>
    </font>
  </fonts>
  <fills count="8">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42"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42"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42"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42"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6" fontId="0" fillId="0" borderId="1" xfId="1" applyNumberFormat="1" applyFont="1" applyBorder="1" applyAlignment="1">
      <alignment horizontal="justify" vertical="top"/>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0" fontId="0" fillId="0" borderId="1" xfId="0" applyBorder="1" applyAlignment="1">
      <alignment horizontal="justify"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14" fontId="0" fillId="0" borderId="1" xfId="0" applyNumberFormat="1" applyBorder="1" applyAlignment="1">
      <alignment horizontal="justify" vertical="top"/>
    </xf>
    <xf numFmtId="0" fontId="2" fillId="0" borderId="1" xfId="0" applyFont="1" applyBorder="1" applyAlignment="1">
      <alignment horizontal="justify" vertical="top" wrapText="1"/>
    </xf>
    <xf numFmtId="0" fontId="0" fillId="0" borderId="2" xfId="0" applyBorder="1" applyAlignment="1">
      <alignment horizontal="left" vertical="top"/>
    </xf>
    <xf numFmtId="0" fontId="0" fillId="0" borderId="3" xfId="0" applyBorder="1" applyAlignment="1">
      <alignment horizontal="left" vertical="top"/>
    </xf>
    <xf numFmtId="42" fontId="0" fillId="5" borderId="2" xfId="1" applyFont="1" applyFill="1" applyBorder="1" applyAlignment="1">
      <alignment vertical="top"/>
    </xf>
    <xf numFmtId="42" fontId="0" fillId="5" borderId="3" xfId="1" applyFont="1" applyFill="1" applyBorder="1" applyAlignment="1">
      <alignment vertical="top"/>
    </xf>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4" fillId="6" borderId="4" xfId="0" applyFont="1" applyFill="1" applyBorder="1" applyAlignment="1">
      <alignment horizontal="justify"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1" xfId="0" applyBorder="1" applyAlignment="1">
      <alignment horizontal="left" vertical="top"/>
    </xf>
    <xf numFmtId="0" fontId="4" fillId="2" borderId="4" xfId="0" applyFont="1" applyFill="1" applyBorder="1" applyAlignment="1">
      <alignment horizontal="center" vertical="top"/>
    </xf>
    <xf numFmtId="0" fontId="0" fillId="0" borderId="1" xfId="0" applyBorder="1" applyAlignment="1">
      <alignment horizontal="center" vertical="top"/>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42" fontId="0" fillId="5" borderId="0" xfId="1" applyFont="1" applyFill="1" applyBorder="1" applyAlignment="1">
      <alignment horizontal="center" vertical="top"/>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0" fillId="5" borderId="1" xfId="1" applyFont="1" applyFill="1" applyBorder="1" applyAlignment="1">
      <alignment horizontal="justify" vertical="top"/>
    </xf>
    <xf numFmtId="0" fontId="0" fillId="0" borderId="1" xfId="0" applyBorder="1" applyAlignment="1">
      <alignment horizontal="center" vertical="top" wrapText="1"/>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Desktop\INFORME%20INICIAL%20AUTOS%202023.xlsx" TargetMode="External"/><Relationship Id="rId1" Type="http://schemas.openxmlformats.org/officeDocument/2006/relationships/externalLinkPath" Target="/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row r="3">
          <cell r="S3" t="str">
            <v>En contra</v>
          </cell>
        </row>
        <row r="4">
          <cell r="S4" t="str">
            <v>A Favor</v>
          </cell>
        </row>
      </sheetData>
      <sheetData sheetId="1">
        <row r="3">
          <cell r="A3" t="str">
            <v>Remota</v>
          </cell>
        </row>
        <row r="4">
          <cell r="A4" t="str">
            <v>Eventual</v>
          </cell>
        </row>
        <row r="5">
          <cell r="A5" t="str">
            <v>Probable</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tabSelected="1" topLeftCell="B12" zoomScale="115" zoomScaleNormal="115" workbookViewId="0">
      <selection activeCell="B12" sqref="B12:C14"/>
    </sheetView>
  </sheetViews>
  <sheetFormatPr baseColWidth="10" defaultColWidth="0" defaultRowHeight="14.4" x14ac:dyDescent="0.3"/>
  <cols>
    <col min="1" max="1" width="46.21875" style="7" bestFit="1" customWidth="1"/>
    <col min="2" max="2" width="63.77734375" style="7" customWidth="1"/>
    <col min="3" max="3" width="37.44140625" style="7" customWidth="1"/>
    <col min="4" max="4" width="11.44140625" style="2" hidden="1" customWidth="1"/>
    <col min="5" max="16384" width="11.44140625" style="2" hidden="1"/>
  </cols>
  <sheetData>
    <row r="1" spans="1:3" ht="18" x14ac:dyDescent="0.3">
      <c r="A1" s="39" t="s">
        <v>41</v>
      </c>
      <c r="B1" s="39"/>
      <c r="C1" s="39"/>
    </row>
    <row r="2" spans="1:3" x14ac:dyDescent="0.3">
      <c r="A2" s="5" t="s">
        <v>11</v>
      </c>
      <c r="B2" s="41" t="s">
        <v>137</v>
      </c>
      <c r="C2" s="42"/>
    </row>
    <row r="3" spans="1:3" x14ac:dyDescent="0.3">
      <c r="A3" s="5" t="s">
        <v>0</v>
      </c>
      <c r="B3" s="43" t="s">
        <v>144</v>
      </c>
      <c r="C3" s="44"/>
    </row>
    <row r="4" spans="1:3" x14ac:dyDescent="0.3">
      <c r="A4" s="5" t="s">
        <v>109</v>
      </c>
      <c r="B4" s="43" t="s">
        <v>148</v>
      </c>
      <c r="C4" s="44"/>
    </row>
    <row r="5" spans="1:3" ht="14.55" customHeight="1" x14ac:dyDescent="0.3">
      <c r="A5" s="5" t="s">
        <v>1</v>
      </c>
      <c r="B5" s="43" t="s">
        <v>140</v>
      </c>
      <c r="C5" s="44"/>
    </row>
    <row r="6" spans="1:3" x14ac:dyDescent="0.3">
      <c r="A6" s="5" t="s">
        <v>110</v>
      </c>
      <c r="B6" s="40" t="s">
        <v>111</v>
      </c>
      <c r="C6" s="40"/>
    </row>
    <row r="7" spans="1:3" x14ac:dyDescent="0.3">
      <c r="A7" s="5" t="s">
        <v>2</v>
      </c>
      <c r="B7" s="40" t="s">
        <v>138</v>
      </c>
      <c r="C7" s="40"/>
    </row>
    <row r="8" spans="1:3" x14ac:dyDescent="0.3">
      <c r="A8" s="5" t="s">
        <v>3</v>
      </c>
      <c r="B8" s="36" t="s">
        <v>149</v>
      </c>
      <c r="C8" s="36"/>
    </row>
    <row r="9" spans="1:3" x14ac:dyDescent="0.3">
      <c r="A9" s="5" t="s">
        <v>4</v>
      </c>
      <c r="B9" s="36" t="s">
        <v>138</v>
      </c>
      <c r="C9" s="36"/>
    </row>
    <row r="10" spans="1:3" x14ac:dyDescent="0.3">
      <c r="A10" s="5" t="s">
        <v>5</v>
      </c>
      <c r="B10" s="36" t="s">
        <v>138</v>
      </c>
      <c r="C10" s="36"/>
    </row>
    <row r="11" spans="1:3" ht="23.25" customHeight="1" x14ac:dyDescent="0.3">
      <c r="A11" s="5" t="s">
        <v>27</v>
      </c>
      <c r="B11" s="37" t="s">
        <v>139</v>
      </c>
      <c r="C11" s="38"/>
    </row>
    <row r="12" spans="1:3" x14ac:dyDescent="0.3">
      <c r="A12" s="46" t="s">
        <v>120</v>
      </c>
      <c r="B12" s="36" t="s">
        <v>150</v>
      </c>
      <c r="C12" s="40"/>
    </row>
    <row r="13" spans="1:3" ht="30" customHeight="1" x14ac:dyDescent="0.3">
      <c r="A13" s="46"/>
      <c r="B13" s="40"/>
      <c r="C13" s="40"/>
    </row>
    <row r="14" spans="1:3" ht="73.5" customHeight="1" x14ac:dyDescent="0.3">
      <c r="A14" s="46"/>
      <c r="B14" s="40"/>
      <c r="C14" s="40"/>
    </row>
    <row r="15" spans="1:3" ht="28.8" x14ac:dyDescent="0.3">
      <c r="A15" s="5" t="s">
        <v>46</v>
      </c>
      <c r="B15" s="49">
        <v>391715898</v>
      </c>
      <c r="C15" s="50"/>
    </row>
    <row r="16" spans="1:3" ht="33.75" customHeight="1" x14ac:dyDescent="0.3">
      <c r="A16" s="51" t="s">
        <v>47</v>
      </c>
      <c r="B16" s="52" t="s">
        <v>48</v>
      </c>
      <c r="C16" s="52"/>
    </row>
    <row r="17" spans="1:3" ht="33.75" customHeight="1" x14ac:dyDescent="0.3">
      <c r="A17" s="51"/>
      <c r="B17" s="11" t="s">
        <v>141</v>
      </c>
      <c r="C17" s="35">
        <v>327978000</v>
      </c>
    </row>
    <row r="18" spans="1:3" ht="33.75" customHeight="1" x14ac:dyDescent="0.3">
      <c r="A18" s="51"/>
      <c r="B18" s="11" t="s">
        <v>142</v>
      </c>
      <c r="C18" s="35">
        <v>63737898</v>
      </c>
    </row>
    <row r="19" spans="1:3" x14ac:dyDescent="0.3">
      <c r="A19" s="51"/>
      <c r="B19" s="53" t="s">
        <v>51</v>
      </c>
      <c r="C19" s="54"/>
    </row>
    <row r="20" spans="1:3" x14ac:dyDescent="0.3">
      <c r="A20" s="51"/>
      <c r="B20" s="11"/>
      <c r="C20" s="6"/>
    </row>
    <row r="21" spans="1:3" x14ac:dyDescent="0.3">
      <c r="A21" s="51"/>
      <c r="B21" s="11"/>
      <c r="C21" s="6"/>
    </row>
    <row r="22" spans="1:3" x14ac:dyDescent="0.3">
      <c r="A22" s="51"/>
      <c r="B22" s="53" t="s">
        <v>108</v>
      </c>
      <c r="C22" s="54"/>
    </row>
    <row r="23" spans="1:3" x14ac:dyDescent="0.3">
      <c r="A23" s="51"/>
      <c r="B23" s="11"/>
      <c r="C23" s="16"/>
    </row>
    <row r="24" spans="1:3" x14ac:dyDescent="0.3">
      <c r="A24" s="5" t="s">
        <v>6</v>
      </c>
      <c r="B24" s="40" t="s">
        <v>143</v>
      </c>
      <c r="C24" s="40"/>
    </row>
    <row r="25" spans="1:3" x14ac:dyDescent="0.3">
      <c r="A25" s="5" t="s">
        <v>7</v>
      </c>
      <c r="B25" s="40" t="s">
        <v>138</v>
      </c>
      <c r="C25" s="40"/>
    </row>
    <row r="26" spans="1:3" x14ac:dyDescent="0.3">
      <c r="A26" s="5" t="s">
        <v>8</v>
      </c>
      <c r="B26" s="40">
        <v>22485616</v>
      </c>
      <c r="C26" s="40"/>
    </row>
    <row r="27" spans="1:3" x14ac:dyDescent="0.3">
      <c r="A27" s="5" t="s">
        <v>42</v>
      </c>
      <c r="B27" s="47" t="s">
        <v>145</v>
      </c>
      <c r="C27" s="48"/>
    </row>
    <row r="28" spans="1:3" x14ac:dyDescent="0.3">
      <c r="A28" s="5" t="s">
        <v>9</v>
      </c>
      <c r="B28" s="45" t="s">
        <v>147</v>
      </c>
      <c r="C28" s="45"/>
    </row>
    <row r="29" spans="1:3" x14ac:dyDescent="0.3">
      <c r="A29" s="5" t="s">
        <v>10</v>
      </c>
      <c r="B29" s="40" t="s">
        <v>146</v>
      </c>
      <c r="C29" s="40"/>
    </row>
  </sheetData>
  <mergeCells count="24">
    <mergeCell ref="B28:C28"/>
    <mergeCell ref="B29:C29"/>
    <mergeCell ref="A12:A14"/>
    <mergeCell ref="B12:C14"/>
    <mergeCell ref="B24:C24"/>
    <mergeCell ref="B25:C25"/>
    <mergeCell ref="B26:C26"/>
    <mergeCell ref="B27:C27"/>
    <mergeCell ref="B15:C15"/>
    <mergeCell ref="A16:A23"/>
    <mergeCell ref="B16:C16"/>
    <mergeCell ref="B19:C19"/>
    <mergeCell ref="B22:C22"/>
    <mergeCell ref="B8:C8"/>
    <mergeCell ref="B9:C9"/>
    <mergeCell ref="B10:C10"/>
    <mergeCell ref="B11:C11"/>
    <mergeCell ref="A1:C1"/>
    <mergeCell ref="B7:C7"/>
    <mergeCell ref="B2:C2"/>
    <mergeCell ref="B3:C3"/>
    <mergeCell ref="B4:C4"/>
    <mergeCell ref="B5:C5"/>
    <mergeCell ref="B6:C6"/>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7" sqref="B7:C7"/>
    </sheetView>
  </sheetViews>
  <sheetFormatPr baseColWidth="10" defaultColWidth="0" defaultRowHeight="14.4" x14ac:dyDescent="0.3"/>
  <cols>
    <col min="1" max="1" width="44.44140625" customWidth="1"/>
    <col min="2" max="2" width="25.77734375" customWidth="1"/>
    <col min="3" max="3" width="100.77734375" customWidth="1"/>
    <col min="4" max="16384" width="11.44140625" hidden="1"/>
  </cols>
  <sheetData>
    <row r="1" spans="1:3" ht="18" x14ac:dyDescent="0.3">
      <c r="A1" s="55" t="s">
        <v>40</v>
      </c>
      <c r="B1" s="55"/>
      <c r="C1" s="55"/>
    </row>
    <row r="2" spans="1:3" x14ac:dyDescent="0.3">
      <c r="A2" s="13" t="s">
        <v>25</v>
      </c>
      <c r="B2" s="56" t="s">
        <v>135</v>
      </c>
      <c r="C2" s="57"/>
    </row>
    <row r="3" spans="1:3" x14ac:dyDescent="0.3">
      <c r="A3" s="5" t="s">
        <v>11</v>
      </c>
      <c r="B3" s="40" t="str">
        <f>'GENERALES NOTA 322'!B2:C2</f>
        <v>2024066248</v>
      </c>
      <c r="C3" s="40"/>
    </row>
    <row r="4" spans="1:3" x14ac:dyDescent="0.3">
      <c r="A4" s="5" t="s">
        <v>0</v>
      </c>
      <c r="B4" s="40" t="str">
        <f>'GENERALES NOTA 322'!B3:C3</f>
        <v>Superintendencia Financiera de Colombia Delegatura para Funciones Jurisdiccionales</v>
      </c>
      <c r="C4" s="40"/>
    </row>
    <row r="5" spans="1:3" x14ac:dyDescent="0.3">
      <c r="A5" s="5" t="s">
        <v>109</v>
      </c>
      <c r="B5" s="40" t="str">
        <f>'GENERALES NOTA 322'!B4:C4</f>
        <v>Allianz Seguros de Vida S.A.</v>
      </c>
      <c r="C5" s="40"/>
    </row>
    <row r="6" spans="1:3" x14ac:dyDescent="0.3">
      <c r="A6" s="5" t="s">
        <v>1</v>
      </c>
      <c r="B6" s="40" t="str">
        <f>'GENERALES NOTA 322'!B5:C5</f>
        <v>Juan Carlos Guerrero Mejia C.C. 16.841.135</v>
      </c>
      <c r="C6" s="40"/>
    </row>
    <row r="7" spans="1:3" x14ac:dyDescent="0.3">
      <c r="A7" s="5" t="s">
        <v>110</v>
      </c>
      <c r="B7" s="40" t="str">
        <f>'GENERALES NOTA 322'!B6:C6</f>
        <v>DEMANDA DIRECTA</v>
      </c>
      <c r="C7" s="40"/>
    </row>
    <row r="8" spans="1:3" x14ac:dyDescent="0.3">
      <c r="A8" s="13" t="s">
        <v>26</v>
      </c>
      <c r="B8" s="40"/>
      <c r="C8" s="40"/>
    </row>
    <row r="9" spans="1:3" x14ac:dyDescent="0.3">
      <c r="A9" s="13" t="s">
        <v>27</v>
      </c>
      <c r="B9" s="40"/>
      <c r="C9" s="40"/>
    </row>
    <row r="10" spans="1:3" x14ac:dyDescent="0.3">
      <c r="A10" s="13" t="s">
        <v>77</v>
      </c>
      <c r="B10" s="56"/>
      <c r="C10" s="58"/>
    </row>
    <row r="11" spans="1:3" x14ac:dyDescent="0.3">
      <c r="A11" s="13" t="s">
        <v>116</v>
      </c>
      <c r="B11" s="56"/>
      <c r="C11" s="57"/>
    </row>
    <row r="12" spans="1:3" x14ac:dyDescent="0.3">
      <c r="A12" s="13" t="s">
        <v>60</v>
      </c>
      <c r="B12" s="43"/>
      <c r="C12" s="44"/>
    </row>
    <row r="13" spans="1:3" x14ac:dyDescent="0.3">
      <c r="A13" s="13" t="s">
        <v>28</v>
      </c>
      <c r="B13" s="40"/>
      <c r="C13" s="40"/>
    </row>
    <row r="14" spans="1:3" x14ac:dyDescent="0.3">
      <c r="A14" s="13" t="s">
        <v>29</v>
      </c>
      <c r="B14" s="40"/>
      <c r="C14" s="40"/>
    </row>
    <row r="15" spans="1:3" x14ac:dyDescent="0.3">
      <c r="A15" s="13" t="s">
        <v>30</v>
      </c>
      <c r="B15" s="40"/>
      <c r="C15" s="40"/>
    </row>
    <row r="16" spans="1:3" x14ac:dyDescent="0.3">
      <c r="A16" s="59" t="s">
        <v>31</v>
      </c>
      <c r="B16" s="40"/>
      <c r="C16" s="40"/>
    </row>
    <row r="17" spans="1:3" x14ac:dyDescent="0.3">
      <c r="A17" s="60"/>
      <c r="B17" s="9" t="s">
        <v>39</v>
      </c>
      <c r="C17" s="10" t="s">
        <v>15</v>
      </c>
    </row>
    <row r="18" spans="1:3" x14ac:dyDescent="0.3">
      <c r="A18" s="60"/>
      <c r="B18" s="11"/>
      <c r="C18" s="11"/>
    </row>
    <row r="19" spans="1:3" x14ac:dyDescent="0.3">
      <c r="A19" s="60"/>
      <c r="B19" s="11"/>
      <c r="C19" s="11"/>
    </row>
    <row r="20" spans="1:3" x14ac:dyDescent="0.3">
      <c r="A20" s="60"/>
      <c r="B20" s="11"/>
      <c r="C20" s="11"/>
    </row>
    <row r="21" spans="1:3" x14ac:dyDescent="0.3">
      <c r="A21" s="13" t="s">
        <v>24</v>
      </c>
      <c r="B21" s="40"/>
      <c r="C21" s="40"/>
    </row>
    <row r="22" spans="1:3" x14ac:dyDescent="0.3">
      <c r="A22" s="13" t="s">
        <v>61</v>
      </c>
      <c r="B22" s="43"/>
      <c r="C22" s="44"/>
    </row>
    <row r="23" spans="1:3" x14ac:dyDescent="0.3">
      <c r="A23" s="13" t="s">
        <v>16</v>
      </c>
      <c r="B23" s="40"/>
      <c r="C23" s="40"/>
    </row>
    <row r="24" spans="1:3" x14ac:dyDescent="0.3">
      <c r="A24" s="13" t="s">
        <v>75</v>
      </c>
      <c r="B24" s="40"/>
      <c r="C24" s="40"/>
    </row>
    <row r="25" spans="1:3" x14ac:dyDescent="0.3">
      <c r="A25" s="13" t="s">
        <v>38</v>
      </c>
      <c r="B25" s="40"/>
      <c r="C25" s="40"/>
    </row>
    <row r="26" spans="1:3" x14ac:dyDescent="0.3">
      <c r="A26" s="12" t="s">
        <v>76</v>
      </c>
      <c r="B26" s="40"/>
      <c r="C26" s="40"/>
    </row>
    <row r="27" spans="1:3" x14ac:dyDescent="0.3">
      <c r="A27" s="61" t="s">
        <v>64</v>
      </c>
      <c r="B27" s="61"/>
      <c r="C27" s="61"/>
    </row>
    <row r="28" spans="1:3" ht="14.55" customHeight="1" x14ac:dyDescent="0.3">
      <c r="A28" s="62" t="s">
        <v>37</v>
      </c>
      <c r="B28" s="63"/>
      <c r="C28" s="31"/>
    </row>
    <row r="29" spans="1:3" ht="14.55" customHeight="1" x14ac:dyDescent="0.3">
      <c r="A29" s="64" t="s">
        <v>36</v>
      </c>
      <c r="B29" s="65"/>
      <c r="C29" s="31"/>
    </row>
    <row r="30" spans="1:3" ht="14.55" customHeight="1" x14ac:dyDescent="0.3">
      <c r="A30" s="64" t="s">
        <v>35</v>
      </c>
      <c r="B30" s="65"/>
      <c r="C30" s="32"/>
    </row>
    <row r="31" spans="1:3" ht="14.55" customHeight="1" x14ac:dyDescent="0.3">
      <c r="A31" s="64" t="s">
        <v>13</v>
      </c>
      <c r="B31" s="65"/>
      <c r="C31" s="31"/>
    </row>
    <row r="32" spans="1:3" x14ac:dyDescent="0.3">
      <c r="A32" s="64" t="s">
        <v>14</v>
      </c>
      <c r="B32" s="65"/>
      <c r="C32" s="31"/>
    </row>
    <row r="33" spans="1:3" ht="14.55" customHeight="1" x14ac:dyDescent="0.3">
      <c r="A33" s="64" t="s">
        <v>34</v>
      </c>
      <c r="B33" s="65"/>
      <c r="C33" s="31"/>
    </row>
    <row r="34" spans="1:3" ht="14.55" customHeight="1" x14ac:dyDescent="0.3">
      <c r="A34" s="64" t="s">
        <v>94</v>
      </c>
      <c r="B34" s="65"/>
      <c r="C34" s="33"/>
    </row>
    <row r="35" spans="1:3" x14ac:dyDescent="0.3">
      <c r="A35" s="62" t="s">
        <v>106</v>
      </c>
      <c r="B35" s="63"/>
      <c r="C35" s="34"/>
    </row>
    <row r="36" spans="1:3" x14ac:dyDescent="0.3">
      <c r="A36" s="67" t="s">
        <v>88</v>
      </c>
      <c r="B36" s="67"/>
      <c r="C36" s="67"/>
    </row>
    <row r="37" spans="1:3" x14ac:dyDescent="0.3">
      <c r="A37" s="66" t="s">
        <v>89</v>
      </c>
      <c r="B37" s="66"/>
      <c r="C37" s="11"/>
    </row>
    <row r="38" spans="1:3" x14ac:dyDescent="0.3">
      <c r="A38" s="66" t="s">
        <v>90</v>
      </c>
      <c r="B38" s="66"/>
      <c r="C38" s="11"/>
    </row>
    <row r="39" spans="1:3" x14ac:dyDescent="0.3">
      <c r="A39" s="66" t="s">
        <v>91</v>
      </c>
      <c r="B39" s="66"/>
      <c r="C39" s="11"/>
    </row>
    <row r="40" spans="1:3" x14ac:dyDescent="0.3">
      <c r="A40" s="66" t="s">
        <v>92</v>
      </c>
      <c r="B40" s="66"/>
      <c r="C40" s="11"/>
    </row>
    <row r="41" spans="1:3" x14ac:dyDescent="0.3">
      <c r="A41" s="66" t="s">
        <v>93</v>
      </c>
      <c r="B41" s="66"/>
      <c r="C41" s="11"/>
    </row>
    <row r="42" spans="1:3" x14ac:dyDescent="0.3">
      <c r="A42" s="66" t="s">
        <v>95</v>
      </c>
      <c r="B42" s="66"/>
      <c r="C42" s="11"/>
    </row>
    <row r="43" spans="1:3" x14ac:dyDescent="0.3">
      <c r="A43" s="66" t="s">
        <v>96</v>
      </c>
      <c r="B43" s="66"/>
      <c r="C43" s="11"/>
    </row>
    <row r="44" spans="1:3" x14ac:dyDescent="0.3">
      <c r="A44" s="66" t="s">
        <v>97</v>
      </c>
      <c r="B44" s="66"/>
      <c r="C44" s="11"/>
    </row>
    <row r="45" spans="1:3" x14ac:dyDescent="0.3">
      <c r="A45" s="66" t="s">
        <v>98</v>
      </c>
      <c r="B45" s="66"/>
      <c r="C45" s="11"/>
    </row>
    <row r="46" spans="1:3" x14ac:dyDescent="0.3">
      <c r="A46" s="66" t="s">
        <v>99</v>
      </c>
      <c r="B46" s="66"/>
      <c r="C46" s="11"/>
    </row>
    <row r="47" spans="1:3" x14ac:dyDescent="0.3">
      <c r="A47" s="66" t="s">
        <v>100</v>
      </c>
      <c r="B47" s="66"/>
      <c r="C47" s="11"/>
    </row>
    <row r="48" spans="1:3" x14ac:dyDescent="0.3">
      <c r="A48" s="66" t="s">
        <v>101</v>
      </c>
      <c r="B48" s="66"/>
      <c r="C48" s="11"/>
    </row>
    <row r="49" spans="1:3" x14ac:dyDescent="0.3">
      <c r="A49" s="66" t="s">
        <v>102</v>
      </c>
      <c r="B49" s="66"/>
      <c r="C49" s="11"/>
    </row>
    <row r="50" spans="1:3" x14ac:dyDescent="0.3">
      <c r="A50" s="66" t="s">
        <v>103</v>
      </c>
      <c r="B50" s="66"/>
      <c r="C50" s="11"/>
    </row>
    <row r="51" spans="1:3" x14ac:dyDescent="0.3">
      <c r="A51" s="66" t="s">
        <v>104</v>
      </c>
      <c r="B51" s="66"/>
      <c r="C51" s="11"/>
    </row>
    <row r="52" spans="1:3" x14ac:dyDescent="0.3">
      <c r="A52" s="66" t="s">
        <v>105</v>
      </c>
      <c r="B52" s="66"/>
      <c r="C52" s="11"/>
    </row>
    <row r="53" spans="1:3" x14ac:dyDescent="0.3">
      <c r="A53" s="68"/>
      <c r="B53" s="68"/>
      <c r="C53" s="11"/>
    </row>
  </sheetData>
  <mergeCells count="50">
    <mergeCell ref="A48:B48"/>
    <mergeCell ref="A42:B42"/>
    <mergeCell ref="A43:B43"/>
    <mergeCell ref="A44:B44"/>
    <mergeCell ref="A45:B45"/>
    <mergeCell ref="A46:B46"/>
    <mergeCell ref="A47:B47"/>
    <mergeCell ref="A49:B49"/>
    <mergeCell ref="A50:B50"/>
    <mergeCell ref="A51:B51"/>
    <mergeCell ref="A52:B52"/>
    <mergeCell ref="A53:B53"/>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B23:C23"/>
    <mergeCell ref="B24:C24"/>
    <mergeCell ref="B25:C25"/>
    <mergeCell ref="B26:C26"/>
    <mergeCell ref="A27:C27"/>
    <mergeCell ref="B15:C15"/>
    <mergeCell ref="A16:A20"/>
    <mergeCell ref="B16:C16"/>
    <mergeCell ref="B21:C21"/>
    <mergeCell ref="B22:C22"/>
    <mergeCell ref="B14:C14"/>
    <mergeCell ref="A1:C1"/>
    <mergeCell ref="B8:C8"/>
    <mergeCell ref="B9:C9"/>
    <mergeCell ref="B12:C12"/>
    <mergeCell ref="B13:C13"/>
    <mergeCell ref="B2:C2"/>
    <mergeCell ref="B3:C3"/>
    <mergeCell ref="B4:C4"/>
    <mergeCell ref="B5:C5"/>
    <mergeCell ref="B6:C6"/>
    <mergeCell ref="B7:C7"/>
    <mergeCell ref="B10:C10"/>
    <mergeCell ref="B11:C11"/>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zoomScaleNormal="100" workbookViewId="0">
      <selection activeCell="C22" sqref="C22"/>
    </sheetView>
  </sheetViews>
  <sheetFormatPr baseColWidth="10" defaultColWidth="0" defaultRowHeight="14.4" x14ac:dyDescent="0.3"/>
  <cols>
    <col min="1" max="1" width="52.21875" customWidth="1"/>
    <col min="2" max="2" width="35.44140625" customWidth="1"/>
    <col min="3" max="3" width="96" customWidth="1"/>
    <col min="4" max="8" width="11.44140625" hidden="1" customWidth="1"/>
    <col min="9" max="9" width="12" hidden="1" customWidth="1"/>
    <col min="10" max="16384" width="11.44140625" hidden="1"/>
  </cols>
  <sheetData>
    <row r="1" spans="1:6" ht="18" x14ac:dyDescent="0.3">
      <c r="A1" s="55" t="s">
        <v>43</v>
      </c>
      <c r="B1" s="55"/>
      <c r="C1" s="55"/>
    </row>
    <row r="2" spans="1:6" x14ac:dyDescent="0.3">
      <c r="A2" s="20" t="s">
        <v>25</v>
      </c>
      <c r="B2" s="85" t="str">
        <f>'[2]AUTOS NOTA 321'!B2:C2</f>
        <v xml:space="preserve">SINIESTRO   LEGIS </v>
      </c>
      <c r="C2" s="86"/>
    </row>
    <row r="3" spans="1:6" x14ac:dyDescent="0.3">
      <c r="A3" s="21" t="s">
        <v>11</v>
      </c>
      <c r="B3" s="87" t="str">
        <f>'GENERALES NOTA 322'!B2:C2</f>
        <v>2024066248</v>
      </c>
      <c r="C3" s="87"/>
    </row>
    <row r="4" spans="1:6" x14ac:dyDescent="0.3">
      <c r="A4" s="21" t="s">
        <v>0</v>
      </c>
      <c r="B4" s="87" t="str">
        <f>'GENERALES NOTA 322'!B3:C3</f>
        <v>Superintendencia Financiera de Colombia Delegatura para Funciones Jurisdiccionales</v>
      </c>
      <c r="C4" s="87"/>
    </row>
    <row r="5" spans="1:6" x14ac:dyDescent="0.3">
      <c r="A5" s="21" t="s">
        <v>109</v>
      </c>
      <c r="B5" s="87" t="str">
        <f>'GENERALES NOTA 322'!B4:C4</f>
        <v>Allianz Seguros de Vida S.A.</v>
      </c>
      <c r="C5" s="87"/>
    </row>
    <row r="6" spans="1:6" ht="14.55" customHeight="1" x14ac:dyDescent="0.3">
      <c r="A6" s="21" t="s">
        <v>1</v>
      </c>
      <c r="B6" s="87" t="str">
        <f>'GENERALES NOTA 322'!B5:C5</f>
        <v>Juan Carlos Guerrero Mejia C.C. 16.841.135</v>
      </c>
      <c r="C6" s="87"/>
    </row>
    <row r="7" spans="1:6" x14ac:dyDescent="0.3">
      <c r="A7" s="21" t="s">
        <v>110</v>
      </c>
      <c r="B7" s="87" t="str">
        <f>'GENERALES NOTA 322'!B6:C6</f>
        <v>DEMANDA DIRECTA</v>
      </c>
      <c r="C7" s="87"/>
    </row>
    <row r="8" spans="1:6" ht="28.8" x14ac:dyDescent="0.3">
      <c r="A8" s="21" t="s">
        <v>46</v>
      </c>
      <c r="B8" s="81">
        <f>'GENERALES NOTA 322'!B15:C15</f>
        <v>391715898</v>
      </c>
      <c r="C8" s="82"/>
    </row>
    <row r="9" spans="1:6" x14ac:dyDescent="0.3">
      <c r="A9" s="88" t="s">
        <v>47</v>
      </c>
      <c r="B9" s="72" t="s">
        <v>48</v>
      </c>
      <c r="C9" s="73"/>
    </row>
    <row r="10" spans="1:6" x14ac:dyDescent="0.3">
      <c r="A10" s="88"/>
      <c r="B10" s="22" t="s">
        <v>49</v>
      </c>
      <c r="C10" s="19">
        <f>'GENERALES NOTA 322'!C17</f>
        <v>327978000</v>
      </c>
    </row>
    <row r="11" spans="1:6" x14ac:dyDescent="0.3">
      <c r="A11" s="88"/>
      <c r="B11" s="22" t="s">
        <v>50</v>
      </c>
      <c r="C11" s="19">
        <f>'GENERALES NOTA 322'!C18</f>
        <v>63737898</v>
      </c>
    </row>
    <row r="12" spans="1:6" x14ac:dyDescent="0.3">
      <c r="A12" s="88"/>
      <c r="B12" s="72"/>
      <c r="C12" s="73"/>
    </row>
    <row r="13" spans="1:6" x14ac:dyDescent="0.3">
      <c r="A13" s="88"/>
      <c r="B13" s="22" t="s">
        <v>112</v>
      </c>
      <c r="C13" s="24"/>
    </row>
    <row r="14" spans="1:6" x14ac:dyDescent="0.3">
      <c r="A14" s="88"/>
      <c r="B14" s="22" t="s">
        <v>113</v>
      </c>
      <c r="C14" s="24"/>
      <c r="E14" t="s">
        <v>59</v>
      </c>
      <c r="F14" s="17">
        <v>0.7</v>
      </c>
    </row>
    <row r="15" spans="1:6" x14ac:dyDescent="0.3">
      <c r="A15" s="23" t="s">
        <v>44</v>
      </c>
      <c r="B15" s="85" t="s">
        <v>128</v>
      </c>
      <c r="C15" s="86"/>
    </row>
    <row r="16" spans="1:6" ht="15" customHeight="1" x14ac:dyDescent="0.3">
      <c r="A16" s="21" t="s">
        <v>45</v>
      </c>
      <c r="B16" s="83"/>
      <c r="C16" s="84"/>
    </row>
    <row r="17" spans="1:3" ht="28.5" customHeight="1" x14ac:dyDescent="0.3">
      <c r="A17" s="14" t="s">
        <v>52</v>
      </c>
      <c r="B17" s="74">
        <f>((C19+C20+C22+C23)-C26)*C25*C27</f>
        <v>100000000</v>
      </c>
      <c r="C17" s="74"/>
    </row>
    <row r="18" spans="1:3" x14ac:dyDescent="0.3">
      <c r="A18" s="23" t="s">
        <v>53</v>
      </c>
      <c r="B18" s="75" t="s">
        <v>48</v>
      </c>
      <c r="C18" s="76"/>
    </row>
    <row r="19" spans="1:3" x14ac:dyDescent="0.3">
      <c r="A19" s="70"/>
      <c r="B19" s="22" t="s">
        <v>49</v>
      </c>
      <c r="C19" s="19">
        <v>100000000</v>
      </c>
    </row>
    <row r="20" spans="1:3" x14ac:dyDescent="0.3">
      <c r="A20" s="71"/>
      <c r="B20" s="22" t="s">
        <v>50</v>
      </c>
      <c r="C20" s="19">
        <v>0</v>
      </c>
    </row>
    <row r="21" spans="1:3" x14ac:dyDescent="0.3">
      <c r="A21" s="71"/>
      <c r="B21" s="72" t="s">
        <v>51</v>
      </c>
      <c r="C21" s="73"/>
    </row>
    <row r="22" spans="1:3" x14ac:dyDescent="0.3">
      <c r="A22" s="71"/>
      <c r="B22" s="22" t="s">
        <v>112</v>
      </c>
      <c r="C22" s="19">
        <v>0</v>
      </c>
    </row>
    <row r="23" spans="1:3" ht="28.8" x14ac:dyDescent="0.3">
      <c r="A23" s="71"/>
      <c r="B23" s="22" t="s">
        <v>114</v>
      </c>
      <c r="C23" s="19">
        <v>0</v>
      </c>
    </row>
    <row r="24" spans="1:3" x14ac:dyDescent="0.3">
      <c r="A24" s="71"/>
      <c r="B24" s="72" t="s">
        <v>115</v>
      </c>
      <c r="C24" s="73"/>
    </row>
    <row r="25" spans="1:3" x14ac:dyDescent="0.3">
      <c r="A25" s="25"/>
      <c r="B25" s="22" t="s">
        <v>127</v>
      </c>
      <c r="C25" s="26">
        <v>1</v>
      </c>
    </row>
    <row r="26" spans="1:3" x14ac:dyDescent="0.3">
      <c r="A26" s="27"/>
      <c r="B26" s="22" t="s">
        <v>116</v>
      </c>
      <c r="C26" s="28">
        <v>0</v>
      </c>
    </row>
    <row r="27" spans="1:3" x14ac:dyDescent="0.3">
      <c r="A27" s="27"/>
      <c r="B27" s="22" t="s">
        <v>136</v>
      </c>
      <c r="C27" s="26">
        <v>1</v>
      </c>
    </row>
    <row r="28" spans="1:3" x14ac:dyDescent="0.3">
      <c r="A28" s="18" t="s">
        <v>107</v>
      </c>
      <c r="B28" s="74">
        <f>IFERROR(B17*(VLOOKUP(B15,Hoja2!$G$1:$H$6,2,0)),16666)</f>
        <v>70000000</v>
      </c>
      <c r="C28" s="74"/>
    </row>
    <row r="29" spans="1:3" ht="28.8" x14ac:dyDescent="0.3">
      <c r="A29" s="21" t="s">
        <v>54</v>
      </c>
      <c r="B29" s="77"/>
      <c r="C29" s="78"/>
    </row>
    <row r="30" spans="1:3" ht="28.8" x14ac:dyDescent="0.3">
      <c r="A30" s="21" t="s">
        <v>55</v>
      </c>
      <c r="B30" s="79"/>
      <c r="C30" s="80"/>
    </row>
    <row r="31" spans="1:3" ht="18" x14ac:dyDescent="0.3">
      <c r="A31" s="29" t="s">
        <v>117</v>
      </c>
      <c r="B31" s="29"/>
      <c r="C31" s="29"/>
    </row>
    <row r="32" spans="1:3" x14ac:dyDescent="0.3">
      <c r="A32" s="30" t="s">
        <v>118</v>
      </c>
      <c r="B32" s="69"/>
      <c r="C32" s="69"/>
    </row>
    <row r="33" spans="1:3" x14ac:dyDescent="0.3">
      <c r="A33" s="30" t="s">
        <v>119</v>
      </c>
      <c r="B33" s="69"/>
      <c r="C33" s="69"/>
    </row>
    <row r="34" spans="1:3" x14ac:dyDescent="0.3">
      <c r="A34" s="27"/>
      <c r="B34" s="27"/>
      <c r="C34" s="27"/>
    </row>
    <row r="35" spans="1:3" x14ac:dyDescent="0.3">
      <c r="A35" s="27"/>
      <c r="B35" s="27"/>
      <c r="C35" s="27"/>
    </row>
    <row r="36" spans="1:3" x14ac:dyDescent="0.3">
      <c r="A36" s="27"/>
      <c r="B36" s="27"/>
      <c r="C36" s="27"/>
    </row>
    <row r="37" spans="1:3" x14ac:dyDescent="0.3">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A1:C1"/>
    <mergeCell ref="B8:C8"/>
    <mergeCell ref="B16:C16"/>
    <mergeCell ref="B15:C15"/>
    <mergeCell ref="B2:C2"/>
    <mergeCell ref="B3:C3"/>
    <mergeCell ref="B4:C4"/>
    <mergeCell ref="B5:C5"/>
    <mergeCell ref="B6:C6"/>
    <mergeCell ref="B7:C7"/>
    <mergeCell ref="A9:A14"/>
    <mergeCell ref="B9:C9"/>
    <mergeCell ref="B12:C12"/>
    <mergeCell ref="B18:C18"/>
    <mergeCell ref="B17:C17"/>
    <mergeCell ref="B29:C29"/>
    <mergeCell ref="B30:C30"/>
    <mergeCell ref="B32:C32"/>
    <mergeCell ref="B33:C33"/>
    <mergeCell ref="A19:A24"/>
    <mergeCell ref="B21:C21"/>
    <mergeCell ref="B24:C24"/>
    <mergeCell ref="B28:C28"/>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baseColWidth="10" defaultColWidth="0" defaultRowHeight="14.4" x14ac:dyDescent="0.3"/>
  <cols>
    <col min="1" max="1" width="30.44140625" customWidth="1"/>
    <col min="2" max="3" width="69.21875" customWidth="1"/>
    <col min="4" max="16384" width="10.77734375" hidden="1"/>
  </cols>
  <sheetData>
    <row r="1" spans="1:3" ht="18" x14ac:dyDescent="0.3">
      <c r="A1" s="55" t="s">
        <v>56</v>
      </c>
      <c r="B1" s="55"/>
      <c r="C1" s="55"/>
    </row>
    <row r="2" spans="1:3" ht="17.100000000000001" customHeight="1" x14ac:dyDescent="0.3">
      <c r="A2" s="13" t="s">
        <v>25</v>
      </c>
      <c r="B2" s="56" t="str">
        <f>'[2]AUTOS NOTA 321'!B2:C2</f>
        <v xml:space="preserve">SINIESTRO   LEGIS </v>
      </c>
      <c r="C2" s="57"/>
    </row>
    <row r="3" spans="1:3" ht="16.05" customHeight="1" x14ac:dyDescent="0.3">
      <c r="A3" s="5" t="s">
        <v>11</v>
      </c>
      <c r="B3" s="40" t="str">
        <f>'GENERALES NOTA 322'!B2:C2</f>
        <v>2024066248</v>
      </c>
      <c r="C3" s="40"/>
    </row>
    <row r="4" spans="1:3" x14ac:dyDescent="0.3">
      <c r="A4" s="5" t="s">
        <v>0</v>
      </c>
      <c r="B4" s="40" t="str">
        <f>'GENERALES NOTA 322'!B3:C3</f>
        <v>Superintendencia Financiera de Colombia Delegatura para Funciones Jurisdiccionales</v>
      </c>
      <c r="C4" s="40"/>
    </row>
    <row r="5" spans="1:3" ht="29.1" customHeight="1" x14ac:dyDescent="0.3">
      <c r="A5" s="5" t="s">
        <v>109</v>
      </c>
      <c r="B5" s="40" t="str">
        <f>'GENERALES NOTA 322'!B4:C4</f>
        <v>Allianz Seguros de Vida S.A.</v>
      </c>
      <c r="C5" s="40"/>
    </row>
    <row r="6" spans="1:3" x14ac:dyDescent="0.3">
      <c r="A6" s="5" t="s">
        <v>1</v>
      </c>
      <c r="B6" s="40" t="str">
        <f>'GENERALES NOTA 322'!B5:C5</f>
        <v>Juan Carlos Guerrero Mejia C.C. 16.841.135</v>
      </c>
      <c r="C6" s="40"/>
    </row>
    <row r="7" spans="1:3" ht="43.5" customHeight="1" x14ac:dyDescent="0.3">
      <c r="A7" s="5" t="s">
        <v>110</v>
      </c>
      <c r="B7" s="40" t="str">
        <f>'GENERALES NOTA 322'!B6:C6</f>
        <v>DEMANDA DIRECTA</v>
      </c>
      <c r="C7" s="40"/>
    </row>
    <row r="8" spans="1:3" x14ac:dyDescent="0.3">
      <c r="A8" s="5" t="s">
        <v>121</v>
      </c>
      <c r="B8" s="40"/>
      <c r="C8" s="40"/>
    </row>
    <row r="9" spans="1:3" x14ac:dyDescent="0.3">
      <c r="A9" s="15" t="s">
        <v>53</v>
      </c>
      <c r="B9" s="89"/>
      <c r="C9" s="89"/>
    </row>
    <row r="10" spans="1:3" x14ac:dyDescent="0.3">
      <c r="A10" s="15" t="s">
        <v>122</v>
      </c>
      <c r="B10" s="40"/>
      <c r="C10" s="40"/>
    </row>
    <row r="11" spans="1:3" ht="28.8" x14ac:dyDescent="0.3">
      <c r="A11" s="15" t="s">
        <v>123</v>
      </c>
      <c r="B11" s="90"/>
      <c r="C11" s="68"/>
    </row>
    <row r="12" spans="1:3" ht="57.6" x14ac:dyDescent="0.3">
      <c r="A12" s="5" t="s">
        <v>65</v>
      </c>
      <c r="B12" s="40"/>
      <c r="C12" s="40"/>
    </row>
    <row r="13" spans="1:3" ht="57.6" x14ac:dyDescent="0.3">
      <c r="A13" s="5" t="s">
        <v>66</v>
      </c>
      <c r="B13" s="40"/>
      <c r="C13" s="40"/>
    </row>
    <row r="14" spans="1:3" x14ac:dyDescent="0.3">
      <c r="A14" s="5" t="s">
        <v>67</v>
      </c>
      <c r="B14" s="11"/>
      <c r="C14" s="11"/>
    </row>
    <row r="15" spans="1:3" x14ac:dyDescent="0.3">
      <c r="A15" s="15" t="s">
        <v>124</v>
      </c>
      <c r="B15" s="40"/>
      <c r="C15" s="40"/>
    </row>
    <row r="16" spans="1:3" x14ac:dyDescent="0.3">
      <c r="A16" s="11" t="s">
        <v>125</v>
      </c>
      <c r="B16" s="68"/>
      <c r="C16" s="68"/>
    </row>
  </sheetData>
  <mergeCells count="15">
    <mergeCell ref="B6:C6"/>
    <mergeCell ref="A1:C1"/>
    <mergeCell ref="B2:C2"/>
    <mergeCell ref="B3:C3"/>
    <mergeCell ref="B4:C4"/>
    <mergeCell ref="B5:C5"/>
    <mergeCell ref="B12:C12"/>
    <mergeCell ref="B13:C13"/>
    <mergeCell ref="B15:C15"/>
    <mergeCell ref="B16:C16"/>
    <mergeCell ref="B7:C7"/>
    <mergeCell ref="B8:C8"/>
    <mergeCell ref="B9:C9"/>
    <mergeCell ref="B10:C10"/>
    <mergeCell ref="B11:C1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baseColWidth="10" defaultRowHeight="14.4" x14ac:dyDescent="0.3"/>
  <sheetData>
    <row r="1" spans="1:1" x14ac:dyDescent="0.3">
      <c r="A1" t="s">
        <v>126</v>
      </c>
    </row>
    <row r="2" spans="1:1" x14ac:dyDescent="0.3">
      <c r="A2" t="s">
        <v>33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baseColWidth="10" defaultColWidth="11.5546875" defaultRowHeight="14.4" x14ac:dyDescent="0.3"/>
  <cols>
    <col min="4" max="4" width="20.21875" bestFit="1" customWidth="1"/>
    <col min="5" max="5" width="42.77734375" bestFit="1" customWidth="1"/>
    <col min="7" max="7" width="26.44140625" customWidth="1"/>
  </cols>
  <sheetData>
    <row r="1" spans="1:12" x14ac:dyDescent="0.3">
      <c r="A1" s="8" t="s">
        <v>60</v>
      </c>
      <c r="B1" t="s">
        <v>32</v>
      </c>
      <c r="C1" s="8" t="s">
        <v>31</v>
      </c>
      <c r="D1" s="8" t="s">
        <v>61</v>
      </c>
      <c r="E1" s="3" t="s">
        <v>16</v>
      </c>
      <c r="F1" s="2" t="s">
        <v>59</v>
      </c>
      <c r="G1" s="2" t="s">
        <v>128</v>
      </c>
      <c r="H1" s="4">
        <v>0.7</v>
      </c>
      <c r="I1" t="s">
        <v>12</v>
      </c>
      <c r="J1" t="s">
        <v>82</v>
      </c>
      <c r="L1" t="s">
        <v>134</v>
      </c>
    </row>
    <row r="2" spans="1:12" x14ac:dyDescent="0.3">
      <c r="A2" t="s">
        <v>68</v>
      </c>
      <c r="B2" t="s">
        <v>33</v>
      </c>
      <c r="C2" t="s">
        <v>72</v>
      </c>
      <c r="D2" s="2" t="s">
        <v>62</v>
      </c>
      <c r="E2" s="1" t="s">
        <v>19</v>
      </c>
      <c r="F2" s="2" t="s">
        <v>57</v>
      </c>
      <c r="G2" s="2" t="s">
        <v>129</v>
      </c>
      <c r="H2" s="4">
        <v>0.25</v>
      </c>
      <c r="I2" t="s">
        <v>78</v>
      </c>
      <c r="J2" t="s">
        <v>83</v>
      </c>
      <c r="L2" t="s">
        <v>111</v>
      </c>
    </row>
    <row r="3" spans="1:12" x14ac:dyDescent="0.3">
      <c r="A3" t="s">
        <v>69</v>
      </c>
      <c r="C3" t="s">
        <v>73</v>
      </c>
      <c r="D3" s="2" t="s">
        <v>63</v>
      </c>
      <c r="E3" s="1" t="s">
        <v>20</v>
      </c>
      <c r="F3" s="2" t="s">
        <v>58</v>
      </c>
      <c r="G3" s="2" t="s">
        <v>130</v>
      </c>
      <c r="H3" s="4">
        <v>0.55000000000000004</v>
      </c>
      <c r="I3" t="s">
        <v>79</v>
      </c>
      <c r="J3" t="s">
        <v>84</v>
      </c>
    </row>
    <row r="4" spans="1:12" x14ac:dyDescent="0.3">
      <c r="A4" t="s">
        <v>70</v>
      </c>
      <c r="C4" t="s">
        <v>74</v>
      </c>
      <c r="E4" s="1" t="s">
        <v>21</v>
      </c>
      <c r="G4" s="2" t="s">
        <v>131</v>
      </c>
      <c r="H4" s="4">
        <v>0.15</v>
      </c>
      <c r="I4" t="s">
        <v>80</v>
      </c>
      <c r="J4" t="s">
        <v>85</v>
      </c>
    </row>
    <row r="5" spans="1:12" x14ac:dyDescent="0.3">
      <c r="A5" t="s">
        <v>71</v>
      </c>
      <c r="E5" s="1" t="s">
        <v>17</v>
      </c>
      <c r="G5" s="2" t="s">
        <v>132</v>
      </c>
      <c r="H5" s="4">
        <v>0.7</v>
      </c>
      <c r="I5" t="s">
        <v>81</v>
      </c>
      <c r="J5" t="s">
        <v>86</v>
      </c>
    </row>
    <row r="6" spans="1:12" x14ac:dyDescent="0.3">
      <c r="E6" s="1" t="s">
        <v>18</v>
      </c>
      <c r="G6" s="2" t="s">
        <v>133</v>
      </c>
      <c r="H6" s="4">
        <v>0.3</v>
      </c>
      <c r="J6" t="s">
        <v>87</v>
      </c>
    </row>
    <row r="7" spans="1:12" x14ac:dyDescent="0.3">
      <c r="E7" s="1" t="s">
        <v>23</v>
      </c>
      <c r="G7" s="2" t="s">
        <v>57</v>
      </c>
    </row>
    <row r="8" spans="1:12" x14ac:dyDescent="0.3">
      <c r="E8" s="1" t="s">
        <v>22</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GENERALES NOTA 322</vt:lpstr>
      <vt:lpstr>GENERALES NOTA 321</vt:lpstr>
      <vt:lpstr>GENERALES  NOTA 324</vt:lpstr>
      <vt:lpstr>GENERALES NOTA 325</vt:lpstr>
      <vt:lpstr>Hoja1</vt:lpstr>
      <vt:lpstr>Hoja2</vt:lpstr>
    </vt:vector>
  </TitlesOfParts>
  <Company>Allianz Technology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Gina Paola Garcia Quintero</dc:creator>
  <cp:lastModifiedBy>Esteban Franco Zuluaga</cp:lastModifiedBy>
  <dcterms:created xsi:type="dcterms:W3CDTF">2020-12-07T14:41:17Z</dcterms:created>
  <dcterms:modified xsi:type="dcterms:W3CDTF">2024-06-13T23:33:18Z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