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6930" tabRatio="669"/>
  </bookViews>
  <sheets>
    <sheet name="1. ABOGADO EXTERNO" sheetId="1" r:id="rId1"/>
    <sheet name="2. ABOGADO INTERNO " sheetId="2" r:id="rId2"/>
    <sheet name="REPORTE S.F.C." sheetId="3" r:id="rId3"/>
    <sheet name="Hoja1"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<sst xmlns="http://schemas.openxmlformats.org/spreadsheetml/2006/main" count="169" uniqueCount="144">
  <si>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</si>
  <si>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</si>
  <si>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</si>
  <si>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</si>
  <si>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</si>
  <si>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</si>
  <si>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</si>
  <si>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</si>
  <si>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</si>
  <si>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</si>
  <si>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</si>
  <si>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</si>
  <si>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</si>
  <si>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</si>
  <si>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</si>
  <si>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</si>
  <si>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</si>
  <si>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</si>
  <si>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</si>
  <si>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</si>
  <si>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</si>
  <si>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</si>
  <si>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</si>
  <si>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</si>
  <si>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</si>
  <si>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</si>
  <si>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</si>
  <si>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</si>
  <si>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</si>
  <si>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</si>
  <si>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</si>
  <si>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</si>
  <si>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</si>
  <si>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</si>
  <si>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</si>
  <si>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</si>
  <si>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</si>
  <si>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</si>
  <si>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</si>
  <si>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</si>
  <si>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</si>
  <si>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</si>
  <si>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</si>
  <si>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</si>
  <si>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</si>
  <si>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</si>
  <si>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</si>
  <si>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</si>
  <si>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</si>
  <si>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</si>
  <si>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</si>
  <si>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</si>
  <si>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</si>
  <si>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</si>
  <si>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</si>
  <si>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</si>
  <si>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</si>
  <si>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</si>
  <si>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</si>
  <si>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</si>
  <si>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</si>
  <si>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</si>
  <si>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</si>
  <si>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</si>
  <si>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</si>
  <si>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</si>
  <si>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</si>
  <si>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</si>
  <si>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</si>
  <si>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</si>
  <si>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</si>
  <si>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</si>
  <si>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</si>
  <si>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</si>
  <si>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</si>
  <si>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</si>
  <si>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</si>
  <si>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</si>
  <si>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</si>
  <si>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</si>
  <si>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</si>
  <si>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</si>
  <si>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</si>
  <si>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</si>
  <si>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</si>
  <si>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</si>
  <si>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</si>
  <si>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</si>
  <si>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</si>
  <si>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</si>
  <si>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</si>
  <si>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</si>
  <si>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</si>
  <si>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</si>
  <si>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</si>
  <si>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</si>
  <si>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</si>
  <si>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</si>
  <si>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</si>
  <si>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</si>
  <si>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</si>
  <si>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</si>
  <si>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</si>
  <si>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</si>
  <si>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</si>
  <si>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</si>
  <si>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</si>
  <si>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</si>
  <si>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</si>
  <si>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</si>
  <si>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</si>
  <si>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</si>
  <si>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</si>
  <si>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</si>
  <si>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</si>
  <si>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</si>
  <si>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</si>
  <si>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</si>
  <si>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</si>
  <si>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</si>
  <si>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</si>
  <si>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</si>
  <si>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</si>
  <si>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</si>
  <si>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</si>
  <si>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</si>
  <si>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</si>
  <si>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</si>
  <si>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</si>
  <si>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</si>
  <si>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Unidad Administrativa Especial de Aeronáutica Civil, la Nación – Ministerio de
Transporte, Superintendencia de Transporte, el Municipio de Palmira y Aerocali S.A</t>
  </si>
  <si>
    <t>Aerocali S.A.</t>
  </si>
  <si>
    <t>Blanca Evely Franco Lerma, Milton Duberley Palacions, Martha Garcia de Franco, Carlos Tulio Franco y Maria Doelina Lerma</t>
  </si>
  <si>
    <t xml:space="preserve">PRIMERA: Que se declare administrativa y extracontractualmente responsable a las entidades que fungen como demandadas, por las lesiones sufridas por la señora Blanca Everly Franco Lerma, causadas el 12 de diciembre de 2016.
SEGUNDA: En consecuencia, que se condene a las entidades que fungen como demandadas, al pago de los siguientes perjuicios:
A. PERJUICIOS MORALES: TOTAL 400 SMLMV
- Blanca Everly Franco Lerma (victima): 100 SMLMV
- Maria Doelina Lerma (madre): 100 SMLMV
- Carlos Tulio Franco (padre): 100 SMLMV 
- Martha García de Franco (tía): 50 SMLMV
- Milton Duberly Palacios (tio): 50 SMLMV
B. PERJUICIOS A LA VIDA EN RELACIÓN: TOTAL 200 SMLMV
- Maria Doelina Lerma (madre): 100 SMLMV
- Carlos Tulio Franco (padre): 100 SMLMV 
C. DAÑO A LA SALUD: Blanca Everly Franco Lerma (victima): 100 SMLMV
D. LUCRO CESANTE CONSOLIDADO Y FUTURO: No se cuantifica. 
</t>
  </si>
  <si>
    <t>La contingencia se califica como REMOTA, dado que, si bien la Póliza vinculada presta cobertura temporal y material, se encuentra configurada la prescripción de las acciones derivadas del contrato de seguro. Ademas, no se ha demostrado la responsabilidad del asegurado.
La Póliza de Responsabilidad Civil Extracontractual Entidades Estatales No. 1501312000727, cuyo tomador y asegurado es Aerocali S.A presta cobertura material y temporal de conformidad con los hechos y pretensiones expuestas en la demanda. Frente a la cobertura temporal, su modalidad es ocurrencia, la cual ampara la responsabilidad civil derivada de daños causados a terceros durante la vigencia de la póliza. El hecho ocurrió el 12 de diciembre de 2016 y la vigencia de la póliza comprende desde el 23 de junio de 2015 hasta el 23 de junio de 2017, en consecuencia, tiene cobertura temporal. Aunado a ello, presta cobertura material toda vez que ampara la responsabilidad civil extracontractual que incurra o le sea imputable al asegurado, en virtud de la ejecución del contrato de No. 058-CON-2000, mediante el cual se concesiona la administración, operación, explotación y ampliación del Aeropuerto Alfonso Bonilla Aragón. No obstante, en el presente caso se configuró la prescripción ordinaria de las acciones derivadas del contrato de seguro, pues de conformidad con el artículo 1081 del Código de Comercio, la prescripción ordinaria será de dos años contados a partir de que el asegurado haya tenido conocimiento del siniestro. En este caso, el asegurado tuvo conocimiento de los hechos el 12 de diciembre de 2018, con la radicación de la solicitud de conciliación extrajudicial por la parte demandante. Es decir, que Aerocali S.A. contaba desde el 13 de diciembre de 2018 hasta el 13 de marzo de 2020 para ejercer la acción derivada de la Póliza No. 1501312000727. No obstante, solo hasta el 29 de mayo de 2024 fue requerida la Compañía Mapfre Seguros Generales de Colombia S.A. mediante llamamiento en garantía, fecha para la cual, ya se había configurado la prescripción ordinaria de la acción derivada del contrato de seguro.
Respecto de la responsabilidad atribuida a la Concesionaria del Aeropuerto Alfonso Bonilla Aragón, Aerocali S.A., es preciso manifestar que, hasta el estado procesal actual, no obran en el expediente elementos probatorios que permitan acreditar las circunstancias de tiempo, modo y lugar en que presuntamente habrían ocurrido los hechos dañosos alegados. Tampoco se ha acreditado que dicho hecho, de haber ocurrido, sea jurídicamente imputable al asegurado en virtud de una actuación u omisión constitutiva de falla en el servicio, negligencia o incumplimiento de los deberes contractuales o legales que le son exigibles.
Lo señalado, sin perjuicio del carácter contingente del proceso.</t>
  </si>
  <si>
    <t>Gustavo Alberto Herrera</t>
  </si>
  <si>
    <t>Juzgado Trece Administrativo del Circuito de Cali</t>
  </si>
  <si>
    <t>76001-33-33-013-2019-00055-00</t>
  </si>
  <si>
    <t>Responsabilidad Civil Extracontractual Entidades Estatales</t>
  </si>
  <si>
    <t>12 de diciembre de 2016</t>
  </si>
  <si>
    <t>12 de diciembte de 2018</t>
  </si>
  <si>
    <t>CONTESTACIÓN DE DEMANDA Y LLAMAMIENTO EN GARANTIA</t>
  </si>
  <si>
    <t>El objeto del litigio se centra en la declaratoria de responsabilidad de las entidades demandadas, con ocasión a los hechos ocurridos el 12 de diciembre de 2016 en las instalaciones del Aeropuerto Internacional Alfonso Bonilla Aragon, que se encuentra concesionado a Aerocali S.A. En donde presuntamente resultó lesionada la señora Blanca Everly Franco Lerma. Por parte de la demandada y asegurada Aerocali S.A, se realizó llamamiento en garantia en contra de Mapfre Seguros Generales de Colombia S.A con fundamento en la Poliza de Responsabilidad Civil Extracontractual Entidades Estatales No. 1501312000727. Sin embargo, se advierte se encuentra acreditada la configuración del termino
prescriptivo de la acción derivada del contrato de seguro, de que trata el articulo 1081 del Codigo de Comercio. 
En tanto, el hecho objeto del litigio ocurrió el 12 de diciembre de 2016, con el presunto accidente sufrido por la señora Blanca Everly Franco Lerma, mientras que la radicación de solicitud de conciliación extrajudicial por parte de los ahora demandantes se realizó el 12 de diciembre de 2018, fecha que constituyo el inicio del término de prescripción para el asegurado. Es decir, desde el 13 de diciembre de 2018 hasta el 13 de marzo de 2020. No obstante, solo hasta el 29 de mayo de 2024 fue requerida Mapfre Seguros Generales de Colombia S.A. mediante llamamiento en garantía formulado por Aerocali S.A</t>
  </si>
  <si>
    <t xml:space="preserve">En el presente caso, para definir la gravedad de las lesiones de la víctima se tuvo en cuenta lo consignado en la historia clínica aportada, pues hasta el momento no se cuenta con dictamen de pérdida de capacidad laboral. En la misma refiere como diagnósticos: "Lesión osteocondral pequeña en el margen posterior superior del cóndilo femoral medial, diagnostico complejo en la mitad del cuerpo al cuerno anterior del menisco lateral y derrame articular de pequeño a moderado que se comunica con un quiste poplíteo medial grande". Sin embargo, dado que también se registran antecedentes clínicos de carácter degenerativo, resulta razonable concluir que las lesiones descritas no pueden ser atribuidas exclusivamente al hecho objeto del presente litigio, sino que obedecen, al menos en parte, a condiciones preexistentes que inciden en su evolución y sintomatología. En consecuencia, para efectos de la liquidación objetiva de los perjuicios morales y del daño a la salud, se estima que la gravedad de las lesiones oscila entre el 10% y 20%.
1. Daño moral:  
Blanca Everly Franco Lerma (victima): 20 SMLMV
Maria Doelina Lerma (madre): 20 SMLMV
Carlos Tulio Franco (padre): 20 SMLMV 
Martha García de Franco (tía): 0 - No se acreditó el perjuicio 
Milton Duberly Palacios (tio): 0- No se acreditó el perjuicio 
2. Daño a la salud: 
Blanca Everly Franco Lerma (victima): 20 SMLMV
3. Daño a la vida de relación: No se reconoce. En la jurisdicción Contencioso Administrativa no se considera este perjuicio como autónomo.
4. Lucro cesante: No se reconoce. Teniendo en cuenta que no se aportó prueba que acredite la actividad laboral de la víctima ni la cuantía de sus ingresos.
5. Deducible: Se pactó un deducible del 10% del valor de la pérdida, mínimo 5.000 USD.  En este caso se aplicará 5.000 USD que a la fecha corresponden a $20.567.900. ( Conforme a lo estipulado en la Resolución Externa No. 1 DE 2018 del Banco de la Republica y el Articulo 874 del Codigo de Comercio)
6. Total: Tras restar el monto del deducible, la liquidación de perjuicios asciende a $93.312.100. 
Reserva sugerida 30%: $27.993.630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</si>
</sst>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topLeftCell="A19" zoomScale="60" zoomScaleNormal="60" workbookViewId="0">
      <selection activeCell="A20" sqref="A20:H20"/>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58" t="s">
        <v>0</v>
      </c>
      <c r="B2" s="58"/>
      <c r="C2" s="58"/>
      <c r="D2" s="58"/>
      <c r="E2" s="58"/>
      <c r="F2" s="58"/>
      <c r="G2" s="58"/>
      <c r="H2" s="58"/>
      <c r="O2" s="23"/>
      <c r="P2" s="24"/>
      <c r="Q2" s="24"/>
      <c r="R2" s="24"/>
      <c r="S2" s="24"/>
    </row>
    <row r="3" spans="1:19" x14ac:dyDescent="0.35">
      <c r="A3" s="56" t="s">
        <v>1</v>
      </c>
      <c r="B3" s="56"/>
      <c r="C3" s="56"/>
      <c r="D3" s="51">
        <v>45817</v>
      </c>
      <c r="E3" s="51"/>
      <c r="F3" s="51"/>
      <c r="G3" s="51"/>
      <c r="H3" s="51"/>
      <c r="O3" s="25"/>
      <c r="P3" s="25"/>
      <c r="Q3" s="26"/>
      <c r="R3" s="26"/>
    </row>
    <row r="4" spans="1:19" x14ac:dyDescent="0.35">
      <c r="A4" s="40" t="s">
        <v>2</v>
      </c>
      <c r="B4" s="47" t="s">
        <v>121</v>
      </c>
      <c r="C4" s="47"/>
      <c r="D4" s="47"/>
      <c r="E4" s="40" t="s">
        <v>3</v>
      </c>
      <c r="F4" s="48" t="s">
        <v>101</v>
      </c>
      <c r="G4" s="48"/>
      <c r="H4" s="48"/>
      <c r="O4" s="25"/>
      <c r="P4" s="25"/>
      <c r="Q4" s="26"/>
      <c r="R4" s="26"/>
    </row>
    <row r="5" spans="1:19" x14ac:dyDescent="0.35">
      <c r="A5" s="40" t="s">
        <v>4</v>
      </c>
      <c r="B5" s="46">
        <v>45786</v>
      </c>
      <c r="C5" s="46"/>
      <c r="D5" s="46"/>
      <c r="E5" s="40" t="s">
        <v>5</v>
      </c>
      <c r="F5" s="52" t="s">
        <v>103</v>
      </c>
      <c r="G5" s="52"/>
      <c r="H5" s="52"/>
      <c r="O5" s="25"/>
      <c r="P5" s="25"/>
      <c r="Q5" s="26"/>
      <c r="R5" s="26"/>
    </row>
    <row r="6" spans="1:19" ht="30.75" customHeight="1" x14ac:dyDescent="0.35">
      <c r="A6" s="40" t="s">
        <v>6</v>
      </c>
      <c r="B6" s="48" t="s">
        <v>132</v>
      </c>
      <c r="C6" s="48"/>
      <c r="D6" s="48"/>
      <c r="E6" s="48"/>
      <c r="F6" s="48"/>
      <c r="G6" s="48"/>
      <c r="H6" s="48"/>
      <c r="O6" s="25"/>
      <c r="P6" s="25"/>
      <c r="Q6" s="26"/>
      <c r="R6" s="28"/>
    </row>
    <row r="7" spans="1:19" ht="30.75" customHeight="1" x14ac:dyDescent="0.35">
      <c r="A7" s="40" t="s">
        <v>7</v>
      </c>
      <c r="B7" s="48" t="s">
        <v>130</v>
      </c>
      <c r="C7" s="48"/>
      <c r="D7" s="48"/>
      <c r="E7" s="48"/>
      <c r="F7" s="48"/>
      <c r="G7" s="48"/>
      <c r="H7" s="48"/>
      <c r="O7" s="25"/>
      <c r="P7" s="25"/>
      <c r="Q7" s="26"/>
      <c r="R7" s="28"/>
    </row>
    <row r="8" spans="1:19" ht="32.25" customHeight="1" x14ac:dyDescent="0.35">
      <c r="A8" s="40" t="s">
        <v>8</v>
      </c>
      <c r="B8" s="48" t="s">
        <v>131</v>
      </c>
      <c r="C8" s="48"/>
      <c r="D8" s="48"/>
      <c r="E8" s="48"/>
      <c r="F8" s="48"/>
      <c r="G8" s="48"/>
      <c r="H8" s="48"/>
      <c r="O8" s="25"/>
      <c r="P8" s="25"/>
      <c r="Q8" s="26"/>
      <c r="R8" s="28"/>
    </row>
    <row r="9" spans="1:19" ht="318.5" customHeight="1" x14ac:dyDescent="0.35">
      <c r="A9" s="40" t="s">
        <v>9</v>
      </c>
      <c r="B9" s="47" t="s">
        <v>133</v>
      </c>
      <c r="C9" s="47"/>
      <c r="D9" s="47"/>
      <c r="E9" s="47"/>
      <c r="F9" s="47"/>
      <c r="G9" s="47"/>
      <c r="H9" s="47"/>
      <c r="O9" s="25"/>
      <c r="P9" s="25"/>
      <c r="Q9" s="26"/>
      <c r="R9" s="28"/>
    </row>
    <row r="10" spans="1:19" x14ac:dyDescent="0.35">
      <c r="A10" s="40" t="s">
        <v>10</v>
      </c>
      <c r="B10" s="59">
        <v>27993630</v>
      </c>
      <c r="C10" s="59"/>
      <c r="D10" s="59"/>
      <c r="E10" s="59"/>
      <c r="F10" s="59"/>
      <c r="G10" s="59"/>
      <c r="H10" s="59"/>
      <c r="O10" s="25"/>
      <c r="P10" s="28"/>
      <c r="Q10" s="26"/>
      <c r="R10" s="28"/>
    </row>
    <row r="11" spans="1:19" ht="164.25" customHeight="1" x14ac:dyDescent="0.35">
      <c r="A11" s="40" t="s">
        <v>11</v>
      </c>
      <c r="B11" s="60" t="s">
        <v>142</v>
      </c>
      <c r="C11" s="60"/>
      <c r="D11" s="60"/>
      <c r="E11" s="60"/>
      <c r="F11" s="60"/>
      <c r="G11" s="60"/>
      <c r="H11" s="60"/>
      <c r="O11" s="25"/>
      <c r="P11" s="28"/>
      <c r="Q11" s="26"/>
      <c r="R11" s="28"/>
    </row>
    <row r="12" spans="1:19" ht="199" customHeight="1" x14ac:dyDescent="0.35">
      <c r="A12" s="40" t="s">
        <v>12</v>
      </c>
      <c r="B12" s="60" t="s">
        <v>134</v>
      </c>
      <c r="C12" s="60"/>
      <c r="D12" s="60"/>
      <c r="E12" s="60"/>
      <c r="F12" s="60"/>
      <c r="G12" s="60"/>
      <c r="H12" s="60"/>
      <c r="O12" s="25"/>
      <c r="P12" s="28"/>
      <c r="Q12" s="26"/>
      <c r="R12" s="28"/>
    </row>
    <row r="13" spans="1:19" ht="26" x14ac:dyDescent="0.35">
      <c r="A13" s="40" t="s">
        <v>13</v>
      </c>
      <c r="B13" s="41" t="s">
        <v>114</v>
      </c>
      <c r="C13" s="40" t="s">
        <v>14</v>
      </c>
      <c r="D13" s="42"/>
      <c r="E13" s="40" t="s">
        <v>15</v>
      </c>
      <c r="F13" s="48" t="s">
        <v>135</v>
      </c>
      <c r="G13" s="48"/>
      <c r="H13" s="48"/>
    </row>
    <row r="14" spans="1:19" ht="26.5" x14ac:dyDescent="0.35">
      <c r="A14" s="40" t="s">
        <v>16</v>
      </c>
      <c r="B14" s="48" t="s">
        <v>136</v>
      </c>
      <c r="C14" s="48"/>
      <c r="D14" s="48"/>
      <c r="E14" s="43" t="s">
        <v>17</v>
      </c>
      <c r="F14" s="48" t="s">
        <v>137</v>
      </c>
      <c r="G14" s="48"/>
      <c r="H14" s="48"/>
      <c r="P14" s="28"/>
      <c r="Q14" s="26"/>
      <c r="R14" s="28"/>
    </row>
    <row r="15" spans="1:19" ht="26.25" customHeight="1" x14ac:dyDescent="0.35">
      <c r="A15" s="40" t="s">
        <v>18</v>
      </c>
      <c r="B15" s="44"/>
      <c r="C15" s="40" t="s">
        <v>19</v>
      </c>
      <c r="D15" s="44">
        <v>1501312000727</v>
      </c>
      <c r="E15" s="45" t="s">
        <v>20</v>
      </c>
      <c r="F15" s="48" t="s">
        <v>138</v>
      </c>
      <c r="G15" s="48"/>
      <c r="H15" s="48"/>
      <c r="O15" s="25"/>
      <c r="P15" s="28"/>
      <c r="Q15" s="26"/>
      <c r="R15" s="28"/>
    </row>
    <row r="16" spans="1:19" ht="30.75" customHeight="1" x14ac:dyDescent="0.35">
      <c r="A16" s="40" t="s">
        <v>21</v>
      </c>
      <c r="B16" s="53" t="s">
        <v>118</v>
      </c>
      <c r="C16" s="54"/>
      <c r="D16" s="54"/>
      <c r="E16" s="54"/>
      <c r="F16" s="54"/>
      <c r="G16" s="54"/>
      <c r="H16" s="55"/>
      <c r="O16" s="25"/>
      <c r="P16" s="28"/>
      <c r="Q16" s="26"/>
      <c r="R16" s="28"/>
    </row>
    <row r="17" spans="1:8" ht="26" x14ac:dyDescent="0.35">
      <c r="A17" s="40" t="s">
        <v>22</v>
      </c>
      <c r="B17" s="51" t="s">
        <v>139</v>
      </c>
      <c r="C17" s="51"/>
      <c r="D17" s="51"/>
      <c r="E17" s="40" t="s">
        <v>23</v>
      </c>
      <c r="F17" s="51" t="s">
        <v>140</v>
      </c>
      <c r="G17" s="52"/>
      <c r="H17" s="52"/>
    </row>
    <row r="18" spans="1:8" x14ac:dyDescent="0.35">
      <c r="A18" s="49" t="s">
        <v>24</v>
      </c>
      <c r="B18" s="49"/>
      <c r="C18" s="49"/>
      <c r="D18" s="49"/>
      <c r="E18" s="49"/>
      <c r="F18" s="49"/>
      <c r="G18" s="49"/>
      <c r="H18" s="49"/>
    </row>
    <row r="19" spans="1:8" ht="25.5" customHeight="1" x14ac:dyDescent="0.35">
      <c r="A19" s="50" t="s">
        <v>25</v>
      </c>
      <c r="B19" s="50"/>
      <c r="C19" s="50"/>
      <c r="D19" s="50"/>
      <c r="E19" s="50"/>
      <c r="F19" s="50"/>
      <c r="G19" s="50"/>
      <c r="H19" s="50"/>
    </row>
    <row r="20" spans="1:8" ht="409" customHeight="1" x14ac:dyDescent="0.35">
      <c r="A20" s="47" t="s">
        <v>143</v>
      </c>
      <c r="B20" s="47"/>
      <c r="C20" s="47"/>
      <c r="D20" s="47"/>
      <c r="E20" s="47"/>
      <c r="F20" s="47"/>
      <c r="G20" s="47"/>
      <c r="H20" s="47"/>
    </row>
    <row r="21" spans="1:8" x14ac:dyDescent="0.35">
      <c r="A21" s="56" t="s">
        <v>26</v>
      </c>
      <c r="B21" s="56"/>
      <c r="C21" s="56"/>
      <c r="D21" s="56"/>
      <c r="E21" s="56"/>
      <c r="F21" s="56"/>
      <c r="G21" s="56"/>
      <c r="H21" s="56"/>
    </row>
    <row r="22" spans="1:8" ht="29.5" customHeight="1" x14ac:dyDescent="0.35">
      <c r="A22" s="57" t="s">
        <v>141</v>
      </c>
      <c r="B22" s="57"/>
      <c r="C22" s="57"/>
      <c r="D22" s="57"/>
      <c r="E22" s="57"/>
      <c r="F22" s="57"/>
      <c r="G22" s="57"/>
      <c r="H22" s="57"/>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492" yWindow="662" count="10">
    <dataValidation allowBlank="1" showInputMessage="1" showErrorMessage="1" prompt="Fecha de la primera reclamación o audiencia de conciliación extrajudicial." sqref="F17:H17"/>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dataValidation allowBlank="1" showErrorMessage="1" sqref="C13"/>
    <dataValidation operator="greaterThan" showInputMessage="1" showErrorMessage="1" promptTitle="FECHA DE PROCESO" prompt="Se debe incluir la fecha de notificación judicial en representación de MAPFRE, bajo el formato DD (día); MM (mes) y AAAA (año a cuatro dígitos)" sqref="B5:D5"/>
    <dataValidation allowBlank="1" showInputMessage="1" showErrorMessage="1" promptTitle="FECHA DE INFORME" prompt="INGRESAR LA FECHA EN LA QUE SE DILIGENCIA EL INFORME" sqref="D3:H3"/>
    <dataValidation allowBlank="1" showInputMessage="1" showErrorMessage="1" promptTitle="ESTADO ACTUAL DEL PROCESO" prompt="Se debe incluir las actuaciones adelantadas." sqref="A22"/>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92" yWindow="662" count="5">
        <x14:dataValidation type="list" allowBlank="1" showInputMessage="1" showErrorMessage="1">
          <x14:formula1>
            <xm:f>Hoja1!$D$1:$D$4</xm:f>
          </x14:formula1>
          <xm:sqref>F5:H5</xm:sqref>
        </x14:dataValidation>
        <x14:dataValidation type="list" allowBlank="1" showInputMessage="1" showErrorMessage="1">
          <x14:formula1>
            <xm:f>Hoja1!$C$1:$C$5</xm:f>
          </x14:formula1>
          <xm:sqref>B13</xm:sqref>
        </x14:dataValidation>
        <x14:dataValidation type="list" allowBlank="1" showInputMessage="1" showErrorMessage="1">
          <x14:formula1>
            <xm:f>Hoja1!$E$1:$E$12</xm:f>
          </x14:formula1>
          <xm:sqref>B16:H16</xm:sqref>
        </x14:dataValidation>
        <x14:dataValidation type="list" allowBlank="1" showInputMessage="1" showErrorMessage="1">
          <x14:formula1>
            <xm:f>Hoja1!$A$1:$A$11</xm:f>
          </x14:formula1>
          <xm:sqref>B4:D4</xm:sqref>
        </x14:dataValidation>
        <x14:dataValidation type="list" allowBlank="1" showInputMessage="1" showErrorMessage="1">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58" t="s">
        <v>27</v>
      </c>
      <c r="B2" s="58"/>
      <c r="C2" s="58"/>
      <c r="D2" s="58"/>
      <c r="E2" s="58"/>
      <c r="F2" s="58"/>
    </row>
    <row r="3" spans="1:6" x14ac:dyDescent="0.35">
      <c r="A3" s="2" t="s">
        <v>6</v>
      </c>
      <c r="B3" s="62" t="str">
        <f>'1. ABOGADO EXTERNO'!B6:H6</f>
        <v>Blanca Evely Franco Lerma, Milton Duberley Palacions, Martha Garcia de Franco, Carlos Tulio Franco y Maria Doelina Lerma</v>
      </c>
      <c r="C3" s="62"/>
      <c r="D3" s="62"/>
      <c r="E3" s="62"/>
      <c r="F3" s="62"/>
    </row>
    <row r="4" spans="1:6" x14ac:dyDescent="0.35">
      <c r="A4" s="2" t="s">
        <v>28</v>
      </c>
      <c r="B4" s="36"/>
      <c r="C4" s="2" t="s">
        <v>29</v>
      </c>
      <c r="D4" s="63"/>
      <c r="E4" s="63"/>
      <c r="F4" s="63"/>
    </row>
    <row r="5" spans="1:6" x14ac:dyDescent="0.35">
      <c r="A5" s="2" t="s">
        <v>8</v>
      </c>
      <c r="B5" s="62"/>
      <c r="C5" s="62"/>
      <c r="D5" s="62"/>
      <c r="E5" s="62"/>
      <c r="F5" s="62"/>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1" t="s">
        <v>40</v>
      </c>
      <c r="D9" s="62"/>
      <c r="E9" s="2" t="s">
        <v>41</v>
      </c>
      <c r="F9" s="1"/>
    </row>
    <row r="10" spans="1:6" x14ac:dyDescent="0.35">
      <c r="A10" s="2" t="s">
        <v>42</v>
      </c>
      <c r="B10" s="5"/>
      <c r="C10" s="61"/>
      <c r="D10" s="62"/>
      <c r="E10" s="2" t="s">
        <v>43</v>
      </c>
      <c r="F10" s="1"/>
    </row>
    <row r="11" spans="1:6" ht="46.5" customHeight="1" x14ac:dyDescent="0.35">
      <c r="A11" s="2" t="s">
        <v>44</v>
      </c>
      <c r="B11" s="37"/>
      <c r="C11" s="2" t="s">
        <v>23</v>
      </c>
      <c r="D11" s="37"/>
      <c r="E11" s="2" t="s">
        <v>9</v>
      </c>
      <c r="F11" s="38"/>
    </row>
    <row r="12" spans="1:6" ht="167.25" customHeight="1" x14ac:dyDescent="0.35">
      <c r="A12" s="2" t="s">
        <v>45</v>
      </c>
      <c r="B12" s="65"/>
      <c r="C12" s="65"/>
      <c r="D12" s="65"/>
      <c r="E12" s="65"/>
      <c r="F12" s="65"/>
    </row>
    <row r="13" spans="1:6" ht="21" x14ac:dyDescent="0.35">
      <c r="A13" s="58" t="s">
        <v>46</v>
      </c>
      <c r="B13" s="58"/>
      <c r="C13" s="58"/>
      <c r="D13" s="58"/>
      <c r="E13" s="58"/>
      <c r="F13" s="58"/>
    </row>
    <row r="14" spans="1:6" x14ac:dyDescent="0.35">
      <c r="A14" s="64"/>
      <c r="B14" s="64"/>
      <c r="C14" s="64"/>
      <c r="D14" s="64"/>
      <c r="E14" s="64"/>
      <c r="F14" s="64"/>
    </row>
    <row r="15" spans="1:6" x14ac:dyDescent="0.35">
      <c r="A15" s="64"/>
      <c r="B15" s="64"/>
      <c r="C15" s="64"/>
      <c r="D15" s="64"/>
      <c r="E15" s="64"/>
      <c r="F15" s="64"/>
    </row>
    <row r="16" spans="1:6" x14ac:dyDescent="0.35">
      <c r="A16" s="64"/>
      <c r="B16" s="64"/>
      <c r="C16" s="64"/>
      <c r="D16" s="64"/>
      <c r="E16" s="64"/>
      <c r="F16" s="64"/>
    </row>
    <row r="17" spans="1:6" x14ac:dyDescent="0.35">
      <c r="A17" s="64"/>
      <c r="B17" s="64"/>
      <c r="C17" s="64"/>
      <c r="D17" s="64"/>
      <c r="E17" s="64"/>
      <c r="F17" s="64"/>
    </row>
    <row r="18" spans="1:6" x14ac:dyDescent="0.35">
      <c r="A18" s="64"/>
      <c r="B18" s="64"/>
      <c r="C18" s="64"/>
      <c r="D18" s="64"/>
      <c r="E18" s="64"/>
      <c r="F18" s="64"/>
    </row>
    <row r="19" spans="1:6" x14ac:dyDescent="0.35">
      <c r="A19" s="64"/>
      <c r="B19" s="64"/>
      <c r="C19" s="64"/>
      <c r="D19" s="64"/>
      <c r="E19" s="64"/>
      <c r="F19" s="64"/>
    </row>
    <row r="20" spans="1:6" x14ac:dyDescent="0.35">
      <c r="A20" s="64"/>
      <c r="B20" s="64"/>
      <c r="C20" s="64"/>
      <c r="D20" s="64"/>
      <c r="E20" s="64"/>
      <c r="F20" s="64"/>
    </row>
    <row r="21" spans="1:6" x14ac:dyDescent="0.35">
      <c r="A21" s="64"/>
      <c r="B21" s="64"/>
      <c r="C21" s="64"/>
      <c r="D21" s="64"/>
      <c r="E21" s="64"/>
      <c r="F21" s="64"/>
    </row>
    <row r="22" spans="1:6" x14ac:dyDescent="0.35">
      <c r="A22" s="64"/>
      <c r="B22" s="64"/>
      <c r="C22" s="64"/>
      <c r="D22" s="64"/>
      <c r="E22" s="64"/>
      <c r="F22" s="64"/>
    </row>
    <row r="23" spans="1:6" x14ac:dyDescent="0.35">
      <c r="A23" s="64"/>
      <c r="B23" s="64"/>
      <c r="C23" s="64"/>
      <c r="D23" s="64"/>
      <c r="E23" s="64"/>
      <c r="F23" s="64"/>
    </row>
    <row r="24" spans="1:6" x14ac:dyDescent="0.35">
      <c r="A24" s="64"/>
      <c r="B24" s="64"/>
      <c r="C24" s="64"/>
      <c r="D24" s="64"/>
      <c r="E24" s="64"/>
      <c r="F24" s="64"/>
    </row>
    <row r="25" spans="1:6" x14ac:dyDescent="0.35">
      <c r="A25" s="64"/>
      <c r="B25" s="64"/>
      <c r="C25" s="64"/>
      <c r="D25" s="64"/>
      <c r="E25" s="64"/>
      <c r="F25" s="64"/>
    </row>
    <row r="26" spans="1:6" x14ac:dyDescent="0.35">
      <c r="A26" s="64"/>
      <c r="B26" s="64"/>
      <c r="C26" s="64"/>
      <c r="D26" s="64"/>
      <c r="E26" s="64"/>
      <c r="F26" s="64"/>
    </row>
    <row r="27" spans="1:6" x14ac:dyDescent="0.35">
      <c r="A27" s="64"/>
      <c r="B27" s="64"/>
      <c r="C27" s="64"/>
      <c r="D27" s="64"/>
      <c r="E27" s="64"/>
      <c r="F27" s="64"/>
    </row>
    <row r="28" spans="1:6" x14ac:dyDescent="0.35">
      <c r="A28" s="64"/>
      <c r="B28" s="64"/>
      <c r="C28" s="64"/>
      <c r="D28" s="64"/>
      <c r="E28" s="64"/>
      <c r="F28" s="64"/>
    </row>
    <row r="29" spans="1:6" x14ac:dyDescent="0.35">
      <c r="A29" s="64"/>
      <c r="B29" s="64"/>
      <c r="C29" s="64"/>
      <c r="D29" s="64"/>
      <c r="E29" s="64"/>
      <c r="F29" s="64"/>
    </row>
    <row r="30" spans="1:6" x14ac:dyDescent="0.35">
      <c r="A30" s="64"/>
      <c r="B30" s="64"/>
      <c r="C30" s="64"/>
      <c r="D30" s="64"/>
      <c r="E30" s="64"/>
      <c r="F30" s="64"/>
    </row>
    <row r="31" spans="1:6" x14ac:dyDescent="0.35">
      <c r="A31" s="64"/>
      <c r="B31" s="64"/>
      <c r="C31" s="64"/>
      <c r="D31" s="64"/>
      <c r="E31" s="64"/>
      <c r="F31" s="64"/>
    </row>
    <row r="32" spans="1:6" x14ac:dyDescent="0.35">
      <c r="A32" s="64"/>
      <c r="B32" s="64"/>
      <c r="C32" s="64"/>
      <c r="D32" s="64"/>
      <c r="E32" s="64"/>
      <c r="F32" s="64"/>
    </row>
    <row r="33" spans="1:6" x14ac:dyDescent="0.35">
      <c r="A33" s="64"/>
      <c r="B33" s="64"/>
      <c r="C33" s="64"/>
      <c r="D33" s="64"/>
      <c r="E33" s="64"/>
      <c r="F33" s="64"/>
    </row>
    <row r="34" spans="1:6" x14ac:dyDescent="0.35">
      <c r="A34" s="64"/>
      <c r="B34" s="64"/>
      <c r="C34" s="64"/>
      <c r="D34" s="64"/>
      <c r="E34" s="64"/>
      <c r="F34" s="64"/>
    </row>
    <row r="35" spans="1:6" x14ac:dyDescent="0.35">
      <c r="A35" s="64"/>
      <c r="B35" s="64"/>
      <c r="C35" s="64"/>
      <c r="D35" s="64"/>
      <c r="E35" s="64"/>
      <c r="F35" s="64"/>
    </row>
    <row r="36" spans="1:6" x14ac:dyDescent="0.35">
      <c r="A36" s="64"/>
      <c r="B36" s="64"/>
      <c r="C36" s="64"/>
      <c r="D36" s="64"/>
      <c r="E36" s="64"/>
      <c r="F36" s="64"/>
    </row>
    <row r="37" spans="1:6" x14ac:dyDescent="0.35">
      <c r="A37" s="61" t="s">
        <v>47</v>
      </c>
      <c r="B37" s="61"/>
      <c r="C37" s="66"/>
      <c r="D37" s="61" t="s">
        <v>48</v>
      </c>
      <c r="E37" s="61"/>
      <c r="F37" s="61"/>
    </row>
    <row r="38" spans="1:6" x14ac:dyDescent="0.35">
      <c r="A38" s="2" t="s">
        <v>49</v>
      </c>
      <c r="B38" s="2" t="s">
        <v>50</v>
      </c>
      <c r="C38" s="66"/>
      <c r="D38" s="2" t="s">
        <v>49</v>
      </c>
      <c r="E38" s="61" t="s">
        <v>50</v>
      </c>
      <c r="F38" s="61"/>
    </row>
    <row r="39" spans="1:6" x14ac:dyDescent="0.35">
      <c r="A39" s="3"/>
      <c r="B39" s="3"/>
      <c r="C39" s="66"/>
      <c r="D39" s="3"/>
      <c r="E39" s="64"/>
      <c r="F39" s="64"/>
    </row>
    <row r="40" spans="1:6" x14ac:dyDescent="0.35">
      <c r="A40" s="3"/>
      <c r="B40" s="3"/>
      <c r="C40" s="66"/>
      <c r="D40" s="3"/>
      <c r="E40" s="64"/>
      <c r="F40" s="64"/>
    </row>
    <row r="41" spans="1:6" x14ac:dyDescent="0.35">
      <c r="A41" s="3"/>
      <c r="B41" s="3"/>
      <c r="C41" s="66"/>
      <c r="D41" s="3"/>
      <c r="E41" s="64"/>
      <c r="F41" s="64"/>
    </row>
    <row r="42" spans="1:6" x14ac:dyDescent="0.35">
      <c r="A42" s="3"/>
      <c r="B42" s="3"/>
      <c r="C42" s="66"/>
      <c r="D42" s="3"/>
      <c r="E42" s="64"/>
      <c r="F42" s="64"/>
    </row>
    <row r="43" spans="1:6" x14ac:dyDescent="0.35">
      <c r="A43" s="3"/>
      <c r="B43" s="3"/>
      <c r="C43" s="66"/>
      <c r="D43" s="3"/>
      <c r="E43" s="64"/>
      <c r="F43" s="64"/>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6. Administrativo en Etapa Contenciosa</v>
      </c>
      <c r="C3" s="1" t="str">
        <f>'1. ABOGADO EXTERNO'!F4</f>
        <v>1. Primera Instancia</v>
      </c>
      <c r="D3" s="6">
        <f>'1. ABOGADO EXTERNO'!B5</f>
        <v>45786</v>
      </c>
      <c r="E3" s="17" t="str">
        <f>'1. ABOGADO EXTERNO'!B6</f>
        <v>Blanca Evely Franco Lerma, Milton Duberley Palacions, Martha Garcia de Franco, Carlos Tulio Franco y Maria Doelina Lerma</v>
      </c>
      <c r="F3" s="17" t="str">
        <f>'1. ABOGADO EXTERNO'!B7</f>
        <v>Unidad Administrativa Especial de Aeronáutica Civil, la Nación – Ministerio de
Transporte, Superintendencia de Transporte, el Municipio de Palmira y Aerocali S.A</v>
      </c>
      <c r="G3" s="17" t="str">
        <f>'1. ABOGADO EXTERNO'!B9</f>
        <v xml:space="preserve">PRIMERA: Que se declare administrativa y extracontractualmente responsable a las entidades que fungen como demandadas, por las lesiones sufridas por la señora Blanca Everly Franco Lerma, causadas el 12 de diciembre de 2016.
SEGUNDA: En consecuencia, que se condene a las entidades que fungen como demandadas, al pago de los siguientes perjuicios:
A. PERJUICIOS MORALES: TOTAL 400 SMLMV
- Blanca Everly Franco Lerma (victima): 100 SMLMV
- Maria Doelina Lerma (madre): 100 SMLMV
- Carlos Tulio Franco (padre): 100 SMLMV 
- Martha García de Franco (tía): 50 SMLMV
- Milton Duberly Palacios (tio): 50 SMLMV
B. PERJUICIOS A LA VIDA EN RELACIÓN: TOTAL 200 SMLMV
- Maria Doelina Lerma (madre): 100 SMLMV
- Carlos Tulio Franco (padre): 100 SMLMV 
C. DAÑO A LA SALUD: Blanca Everly Franco Lerma (victima): 100 SMLMV
D. LUCRO CESANTE CONSOLIDADO Y FUTURO: No se cuantifica. 
</v>
      </c>
      <c r="H3" s="18">
        <f>'1. ABOGADO EXTERNO'!B10</f>
        <v>27993630</v>
      </c>
      <c r="I3" s="17" t="str">
        <f>'1. ABOGADO EXTERNO'!B11</f>
        <v>El objeto del litigio se centra en la declaratoria de responsabilidad de las entidades demandadas, con ocasión a los hechos ocurridos el 12 de diciembre de 2016 en las instalaciones del Aeropuerto Internacional Alfonso Bonilla Aragon, que se encuentra concesionado a Aerocali S.A. En donde presuntamente resultó lesionada la señora Blanca Everly Franco Lerma. Por parte de la demandada y asegurada Aerocali S.A, se realizó llamamiento en garantia en contra de Mapfre Seguros Generales de Colombia S.A con fundamento en la Poliza de Responsabilidad Civil Extracontractual Entidades Estatales No. 1501312000727. Sin embargo, se advierte se encuentra acreditada la configuración del termino
prescriptivo de la acción derivada del contrato de seguro, de que trata el articulo 1081 del Codigo de Comercio. 
En tanto, el hecho objeto del litigio ocurrió el 12 de diciembre de 2016, con el presunto accidente sufrido por la señora Blanca Everly Franco Lerma, mientras que la radicación de solicitud de conciliación extrajudicial por parte de los ahora demandantes se realizó el 12 de diciembre de 2018, fecha que constituyo el inicio del término de prescripción para el asegurado. Es decir, desde el 13 de diciembre de 2018 hasta el 13 de marzo de 2020. No obstante, solo hasta el 29 de mayo de 2024 fue requerida Mapfre Seguros Generales de Colombia S.A. mediante llamamiento en garantía formulado por Aerocali S.A</v>
      </c>
      <c r="J3" s="17" t="str">
        <f>'1. ABOGADO EXTERNO'!B12</f>
        <v>La contingencia se califica como REMOTA, dado que, si bien la Póliza vinculada presta cobertura temporal y material, se encuentra configurada la prescripción de las acciones derivadas del contrato de seguro. Ademas, no se ha demostrado la responsabilidad del asegurado.
La Póliza de Responsabilidad Civil Extracontractual Entidades Estatales No. 1501312000727, cuyo tomador y asegurado es Aerocali S.A presta cobertura material y temporal de conformidad con los hechos y pretensiones expuestas en la demanda. Frente a la cobertura temporal, su modalidad es ocurrencia, la cual ampara la responsabilidad civil derivada de daños causados a terceros durante la vigencia de la póliza. El hecho ocurrió el 12 de diciembre de 2016 y la vigencia de la póliza comprende desde el 23 de junio de 2015 hasta el 23 de junio de 2017, en consecuencia, tiene cobertura temporal. Aunado a ello, presta cobertura material toda vez que ampara la responsabilidad civil extracontractual que incurra o le sea imputable al asegurado, en virtud de la ejecución del contrato de No. 058-CON-2000, mediante el cual se concesiona la administración, operación, explotación y ampliación del Aeropuerto Alfonso Bonilla Aragón. No obstante, en el presente caso se configuró la prescripción ordinaria de las acciones derivadas del contrato de seguro, pues de conformidad con el artículo 1081 del Código de Comercio, la prescripción ordinaria será de dos años contados a partir de que el asegurado haya tenido conocimiento del siniestro. En este caso, el asegurado tuvo conocimiento de los hechos el 12 de diciembre de 2018, con la radicación de la solicitud de conciliación extrajudicial por la parte demandante. Es decir, que Aerocali S.A. contaba desde el 13 de diciembre de 2018 hasta el 13 de marzo de 2020 para ejercer la acción derivada de la Póliza No. 1501312000727. No obstante, solo hasta el 29 de mayo de 2024 fue requerida la Compañía Mapfre Seguros Generales de Colombia S.A. mediante llamamiento en garantía, fecha para la cual, ya se había configurado la prescripción ordinaria de la acción derivada del contrato de seguro.
Respecto de la responsabilidad atribuida a la Concesionaria del Aeropuerto Alfonso Bonilla Aragón, Aerocali S.A., es preciso manifestar que, hasta el estado procesal actual, no obran en el expediente elementos probatorios que permitan acreditar las circunstancias de tiempo, modo y lugar en que presuntamente habrían ocurrido los hechos dañosos alegados. Tampoco se ha acreditado que dicho hecho, de haber ocurrido, sea jurídicamente imputable al asegurado en virtud de una actuación u omisión constitutiva de falla en el servicio, negligencia o incumplimiento de los deberes contractuales o legales que le son exigibles.
Lo señalado, sin perjuicio del carácter contingente del proceso.</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Trece Administrativo del Circuito de Cali</v>
      </c>
      <c r="Y3" s="1" t="str">
        <f>'1. ABOGADO EXTERNO'!F14</f>
        <v>76001-33-33-013-2019-00055-00</v>
      </c>
      <c r="Z3" s="1" t="str">
        <f>'1. ABOGADO EXTERNO'!F5</f>
        <v xml:space="preserve">VIGENTE </v>
      </c>
      <c r="AA3" s="17" t="str">
        <f>'1. ABOGADO EXTERNO'!A22</f>
        <v>CONTESTACIÓN DE DEMANDA Y LLAMAMIENTO EN GARANTIA</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E0928EEB-D15B-4247-8113-179C5730D1DA}">
  <ds:schemaRefs>
    <ds:schemaRef ds:uri="http://purl.org/dc/terms/"/>
    <ds:schemaRef ds:uri="4382931b-6036-484b-ad41-6810b26eb986"/>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e7d3d6e7-89cb-4750-b948-5e984f176bb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2025-06-09T17:13:15Z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