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4CBBC476-C977-4CFF-B089-54A1F4B739CA}"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<sst xmlns="http://schemas.openxmlformats.org/spreadsheetml/2006/main" count="195" uniqueCount="154">
  <si>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</si>
  <si>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</si>
  <si>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</si>
  <si>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</si>
  <si>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</si>
  <si>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</si>
  <si>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</si>
  <si>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</si>
  <si>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</si>
  <si>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</si>
  <si>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</si>
  <si>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</si>
  <si>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</si>
  <si>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</si>
  <si>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</si>
  <si>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</si>
  <si>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</si>
  <si>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</si>
  <si>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</si>
  <si>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</si>
  <si>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</si>
  <si>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</si>
  <si>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</si>
  <si>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</si>
  <si>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</si>
  <si>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</si>
  <si>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</si>
  <si>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</si>
  <si>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</si>
  <si>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</si>
  <si>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</si>
  <si>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</si>
  <si>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</si>
  <si>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</si>
  <si>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</si>
  <si>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</si>
  <si>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</si>
  <si>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</si>
  <si>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</si>
  <si>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</si>
  <si>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</si>
  <si>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</si>
  <si>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</si>
  <si>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</si>
  <si>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</si>
  <si>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</si>
  <si>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</si>
  <si>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</si>
  <si>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</si>
  <si>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</si>
  <si>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</si>
  <si>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</si>
  <si>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</si>
  <si>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</si>
  <si>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</si>
  <si>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</si>
  <si>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</si>
  <si>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</si>
  <si>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</si>
  <si>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</si>
  <si>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</si>
  <si>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</si>
  <si>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</si>
  <si>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</si>
  <si>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</si>
  <si>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</si>
  <si>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</si>
  <si>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</si>
  <si>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</si>
  <si>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</si>
  <si>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</si>
  <si>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</si>
  <si>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</si>
  <si>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</si>
  <si>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</si>
  <si>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</si>
  <si>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</si>
  <si>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</si>
  <si>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</si>
  <si>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</si>
  <si>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</si>
  <si>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</si>
  <si>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</si>
  <si>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</si>
  <si>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</si>
  <si>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</si>
  <si>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</si>
  <si>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</si>
  <si>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</si>
  <si>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</si>
  <si>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</si>
  <si>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</si>
  <si>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</si>
  <si>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</si>
  <si>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</si>
  <si>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</si>
  <si>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</si>
  <si>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</si>
  <si>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</si>
  <si>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</si>
  <si>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</si>
  <si>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</si>
  <si>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</si>
  <si>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</si>
  <si>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</si>
  <si>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</si>
  <si>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</si>
  <si>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</si>
  <si>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</si>
  <si>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</si>
  <si>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</si>
  <si>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</si>
  <si>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</si>
  <si>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</si>
  <si>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</si>
  <si>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</si>
  <si>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</si>
  <si>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</si>
  <si>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</si>
  <si>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</si>
  <si>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</si>
  <si>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</si>
  <si>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</si>
  <si>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</si>
  <si>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</si>
  <si>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</si>
  <si>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</si>
  <si>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</si>
  <si>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</si>
  <si>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</si>
  <si>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</si>
  <si>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</si>
  <si>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</si>
  <si>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</si>
  <si>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</si>
  <si>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</si>
  <si>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</si>
  <si>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</si>
  <si>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</si>
  <si>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</si>
  <si>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</si>
  <si>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</si>
  <si>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</si>
  <si>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</si>
  <si>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</si>
  <si>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85001310500220230021900</t>
  </si>
  <si>
    <t>JUZGADO SEGUNDO (02) LABORAL DEL CIRCUITO DE YOPAL</t>
  </si>
  <si>
    <t>WILSON ARAGON YATE (C.C.:19.438.054)</t>
  </si>
  <si>
    <t>01/07/1997</t>
  </si>
  <si>
    <t xml:space="preserve">SEGÚN LOS HECHOS DE LA DEMANDA; EL SEÑOR WILSON ARAGON YATE (C.C.:19.438.054) ESTUVO AFILIADO AL RPM DESDE EL AÑO 1987, SE TRASLADO AL RAIS EN EL AÑO 1997, APARENTEMENTE SE TRASLADO A PORVENIR Y EN ALGUN PUNTO SE TRASLADO A COLFONDOS, MENCIONA NO HABER RECIBIDO ASESORIAS CLARAS Y/O SUFICIENTES REFERENTES A SU TRASLADO AL RAIS, PRESENTO SOLICITUDES ANTE COLPENSIONES Y COLFONDOS LAS CUALES FUERON RESPONDIDAS DE MANERA NEGATIVA. </t>
  </si>
  <si>
    <t>24/05/2024 (Auto admite llamamiento estados)</t>
  </si>
  <si>
    <t>AJR2301</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</si>
  <si>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01/07/1997 el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</si>
  <si>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A) Exepciones de merito frente a la demanda: 1) EXCEPCIONES FORMULADAS POR QUIEN EFECTUÓ EL LLAMAMIENTO EN GARANTÍA A MI REPRESENTADA, 2) AFILIACIÓN LIBRE Y ESPONTÁNEA DEL SEÑOR WILSON ARAGON YATE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de merito frente al llamamiento en garantias: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3)INEXISTENCIA DE OBLIGACIÓN DE RESTITUCIÓN DE LA PRIMA DEL SEGURO PREVISIONAL AL ESTAR DEBIDAMENTE DEVENGADA EN RAZÓN DEL RIESGO ASUMIDO, 4) INEXISTENCIA DE OBLIGACIÓN A CARGO DE ALLIANZ SEGUROS DE VIDA S.A. POR CUANTO LA PRIMA DEBE PAGARSE CON LOS RECURSOS PROPIOS DE LA AFP CUANDO SE DECLARA LA INEFICACIA DE AFILIACION INICIAL,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LA AFILIACION INICIAL NO CONLLEVA LA INVALIDEZ DEL CONTRATO DE SEGURO PREVISIONAL, 7) LA EVENTUAL DECLARATORIA DE INEFICACIA DE TRASLADO Y/O AFILIACION NO PUEDE AFECTAR A TERCEROS DE BUENA FE, 8) FALTA DE COBERTURA MATERIAL DE LA PÓLIZA DE SEGURO PREVISIONAL No.0209000001,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</si>
</sst>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justify" vertical="top"/>
    </xf>
    <xf numFmtId="14" fontId="0" fillId="0" borderId="3" xfId="0" applyNumberFormat="1"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145</v>
      </c>
      <c r="C2" s="42"/>
    </row>
    <row r="3" spans="1:3" x14ac:dyDescent="0.25">
      <c r="A3" s="5" t="s">
        <v>2</v>
      </c>
      <c r="B3" s="43" t="s">
        <v>146</v>
      </c>
      <c r="C3" s="44"/>
    </row>
    <row r="4" spans="1:3" x14ac:dyDescent="0.25">
      <c r="A4" s="5" t="s">
        <v>3</v>
      </c>
      <c r="B4" s="43" t="s">
        <v>4</v>
      </c>
      <c r="C4" s="44"/>
    </row>
    <row r="5" spans="1:3" ht="14.45" customHeight="1" x14ac:dyDescent="0.25">
      <c r="A5" s="5" t="s">
        <v>5</v>
      </c>
      <c r="B5" s="36" t="s">
        <v>147</v>
      </c>
      <c r="C5" s="36"/>
    </row>
    <row r="6" spans="1:3" x14ac:dyDescent="0.25">
      <c r="A6" s="5" t="s">
        <v>6</v>
      </c>
      <c r="B6" s="40" t="s">
        <v>7</v>
      </c>
      <c r="C6" s="40"/>
    </row>
    <row r="7" spans="1:3" x14ac:dyDescent="0.25">
      <c r="A7" s="5" t="s">
        <v>8</v>
      </c>
      <c r="B7" s="40" t="s">
        <v>9</v>
      </c>
      <c r="C7" s="40"/>
    </row>
    <row r="8" spans="1:3" x14ac:dyDescent="0.25">
      <c r="A8" s="5" t="s">
        <v>10</v>
      </c>
      <c r="B8" s="35" t="s">
        <v>148</v>
      </c>
      <c r="C8" s="35"/>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ht="15" customHeight="1" x14ac:dyDescent="0.25">
      <c r="A12" s="48" t="s">
        <v>15</v>
      </c>
      <c r="B12" s="40" t="s">
        <v>149</v>
      </c>
      <c r="C12" s="40"/>
    </row>
    <row r="13" spans="1:3" ht="30" customHeight="1" x14ac:dyDescent="0.25">
      <c r="A13" s="48"/>
      <c r="B13" s="40"/>
      <c r="C13" s="40"/>
    </row>
    <row r="14" spans="1:3" ht="73.5" customHeight="1" x14ac:dyDescent="0.25">
      <c r="A14" s="48"/>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5">
        <v>45447</v>
      </c>
      <c r="C27" s="46"/>
    </row>
    <row r="28" spans="1:3" x14ac:dyDescent="0.25">
      <c r="A28" s="5" t="s">
        <v>31</v>
      </c>
      <c r="B28" s="45" t="s">
        <v>150</v>
      </c>
      <c r="C28" s="46"/>
    </row>
    <row r="29" spans="1:3" x14ac:dyDescent="0.25">
      <c r="A29" s="5" t="s">
        <v>32</v>
      </c>
      <c r="B29" s="47">
        <v>45457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85001310500220230021900</v>
      </c>
      <c r="C3" s="40"/>
    </row>
    <row r="4" spans="1:3" x14ac:dyDescent="0.25">
      <c r="A4" s="5" t="s">
        <v>2</v>
      </c>
      <c r="B4" s="40" t="str">
        <f>'GENERALES NOTA 322'!B3:C3</f>
        <v>JUZGADO SEGUNDO (02) LABORAL DEL CIRCUITO DE YOPAL</v>
      </c>
      <c r="C4" s="40"/>
    </row>
    <row r="5" spans="1:3" x14ac:dyDescent="0.25">
      <c r="A5" s="5" t="s">
        <v>3</v>
      </c>
      <c r="B5" s="40" t="str">
        <f>'GENERALES NOTA 322'!B4:C4</f>
        <v>COLFONDOS Y OTRO</v>
      </c>
      <c r="C5" s="40"/>
    </row>
    <row r="6" spans="1:3" x14ac:dyDescent="0.25">
      <c r="A6" s="5" t="s">
        <v>5</v>
      </c>
      <c r="B6" s="40" t="str">
        <f>'GENERALES NOTA 322'!B5:C5</f>
        <v>WILSON ARAGON YATE (C.C.:19.438.054)</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6"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151</v>
      </c>
      <c r="C2" s="86"/>
    </row>
    <row r="3" spans="1:6" x14ac:dyDescent="0.25">
      <c r="A3" s="21" t="s">
        <v>1</v>
      </c>
      <c r="B3" s="87" t="str">
        <f>'GENERALES NOTA 322'!B2:C2</f>
        <v>85001310500220230021900</v>
      </c>
      <c r="C3" s="87"/>
    </row>
    <row r="4" spans="1:6" x14ac:dyDescent="0.25">
      <c r="A4" s="21" t="s">
        <v>2</v>
      </c>
      <c r="B4" s="87" t="str">
        <f>'GENERALES NOTA 322'!B3:C3</f>
        <v>JUZGADO SEGUNDO (02) LABORAL DEL CIRCUITO DE YOPAL</v>
      </c>
      <c r="C4" s="87"/>
    </row>
    <row r="5" spans="1:6" x14ac:dyDescent="0.25">
      <c r="A5" s="21" t="s">
        <v>3</v>
      </c>
      <c r="B5" s="87" t="str">
        <f>'GENERALES NOTA 322'!B4:C4</f>
        <v>COLFONDOS Y OTRO</v>
      </c>
      <c r="C5" s="87"/>
    </row>
    <row r="6" spans="1:6" ht="14.45" customHeight="1" x14ac:dyDescent="0.25">
      <c r="A6" s="21" t="s">
        <v>5</v>
      </c>
      <c r="B6" s="87" t="str">
        <f>'GENERALES NOTA 322'!B5:C5</f>
        <v>WILSON ARAGON YATE (C.C.:19.438.054)</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79</v>
      </c>
      <c r="C13" s="24"/>
    </row>
    <row r="14" spans="1:6" x14ac:dyDescent="0.25">
      <c r="A14" s="88"/>
      <c r="B14" s="22" t="s">
        <v>80</v>
      </c>
      <c r="C14" s="24"/>
      <c r="E14" t="s">
        <v>81</v>
      </c>
      <c r="F14" s="17">
        <v>0.7</v>
      </c>
    </row>
    <row r="15" spans="1:6" x14ac:dyDescent="0.25">
      <c r="A15" s="23" t="s">
        <v>82</v>
      </c>
      <c r="B15" s="85" t="s">
        <v>83</v>
      </c>
      <c r="C15" s="86"/>
    </row>
    <row r="16" spans="1:6" ht="15" customHeight="1" x14ac:dyDescent="0.25">
      <c r="A16" s="21" t="s">
        <v>84</v>
      </c>
      <c r="B16" s="83" t="s">
        <v>152</v>
      </c>
      <c r="C16" s="84"/>
    </row>
    <row r="17" spans="1:3" ht="28.5" customHeight="1" x14ac:dyDescent="0.25">
      <c r="A17" s="14" t="s">
        <v>85</v>
      </c>
      <c r="B17" s="74">
        <f>((C19+C20+C22+C23)-C26)*C25*C27</f>
        <v>0</v>
      </c>
      <c r="C17" s="74"/>
    </row>
    <row r="18" spans="1:3" x14ac:dyDescent="0.25">
      <c r="A18" s="23" t="s">
        <v>86</v>
      </c>
      <c r="B18" s="75" t="s">
        <v>19</v>
      </c>
      <c r="C18" s="76"/>
    </row>
    <row r="19" spans="1:3" x14ac:dyDescent="0.25">
      <c r="A19" s="70"/>
      <c r="B19" s="22" t="s">
        <v>20</v>
      </c>
      <c r="C19" s="19"/>
    </row>
    <row r="20" spans="1:3" x14ac:dyDescent="0.25">
      <c r="A20" s="71"/>
      <c r="B20" s="22" t="s">
        <v>21</v>
      </c>
      <c r="C20" s="19">
        <v>0</v>
      </c>
    </row>
    <row r="21" spans="1:3" x14ac:dyDescent="0.25">
      <c r="A21" s="71"/>
      <c r="B21" s="72" t="s">
        <v>22</v>
      </c>
      <c r="C21" s="73"/>
    </row>
    <row r="22" spans="1:3" x14ac:dyDescent="0.25">
      <c r="A22" s="71"/>
      <c r="B22" s="22" t="s">
        <v>79</v>
      </c>
      <c r="C22" s="19">
        <v>0</v>
      </c>
    </row>
    <row r="23" spans="1:3" ht="45" x14ac:dyDescent="0.25">
      <c r="A23" s="71"/>
      <c r="B23" s="22" t="s">
        <v>87</v>
      </c>
      <c r="C23" s="19">
        <v>0</v>
      </c>
    </row>
    <row r="24" spans="1:3" x14ac:dyDescent="0.25">
      <c r="A24" s="71"/>
      <c r="B24" s="72" t="s">
        <v>88</v>
      </c>
      <c r="C24" s="73"/>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4">
        <f>IFERROR(B17*(VLOOKUP(B15,Hoja2!$G$1:$H$6,2,0)),16666)</f>
        <v>16666</v>
      </c>
      <c r="C28" s="74"/>
    </row>
    <row r="29" spans="1:3" ht="30" x14ac:dyDescent="0.25">
      <c r="A29" s="21" t="s">
        <v>92</v>
      </c>
      <c r="B29" s="77" t="s">
        <v>93</v>
      </c>
      <c r="C29" s="78"/>
    </row>
    <row r="30" spans="1:3" ht="30" x14ac:dyDescent="0.25">
      <c r="A30" s="21" t="s">
        <v>94</v>
      </c>
      <c r="B30" s="79" t="s">
        <v>153</v>
      </c>
      <c r="C30" s="80"/>
    </row>
    <row r="31" spans="1:3" ht="18.75" x14ac:dyDescent="0.25">
      <c r="A31" s="29" t="s">
        <v>95</v>
      </c>
      <c r="B31" s="29"/>
      <c r="C31" s="29"/>
    </row>
    <row r="32" spans="1:3" x14ac:dyDescent="0.25">
      <c r="A32" s="30" t="s">
        <v>96</v>
      </c>
      <c r="B32" s="69"/>
      <c r="C32" s="69"/>
    </row>
    <row r="33" spans="1:3" x14ac:dyDescent="0.25">
      <c r="A33" s="30" t="s">
        <v>97</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98</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85001310500220230021900</v>
      </c>
      <c r="C3" s="40"/>
    </row>
    <row r="4" spans="1:3" x14ac:dyDescent="0.25">
      <c r="A4" s="5" t="s">
        <v>2</v>
      </c>
      <c r="B4" s="40" t="str">
        <f>'GENERALES NOTA 322'!B3:C3</f>
        <v>JUZGADO SEGUNDO (02) LABORAL DEL CIRCUITO DE YOPAL</v>
      </c>
      <c r="C4" s="40"/>
    </row>
    <row r="5" spans="1:3" ht="29.1" customHeight="1" x14ac:dyDescent="0.25">
      <c r="A5" s="5" t="s">
        <v>3</v>
      </c>
      <c r="B5" s="40" t="str">
        <f>'GENERALES NOTA 322'!B4:C4</f>
        <v>COLFONDOS Y OTRO</v>
      </c>
      <c r="C5" s="40"/>
    </row>
    <row r="6" spans="1:3" x14ac:dyDescent="0.25">
      <c r="A6" s="5" t="s">
        <v>5</v>
      </c>
      <c r="B6" s="40" t="str">
        <f>'GENERALES NOTA 322'!B5:C5</f>
        <v>WILSON ARAGON YATE (C.C.:19.438.054)</v>
      </c>
      <c r="C6" s="40"/>
    </row>
    <row r="7" spans="1:3" ht="43.5" customHeight="1" x14ac:dyDescent="0.25">
      <c r="A7" s="5" t="s">
        <v>6</v>
      </c>
      <c r="B7" s="40" t="str">
        <f>'GENERALES NOTA 322'!B6:C6</f>
        <v>LLAMADA EN GARANTIA</v>
      </c>
      <c r="C7" s="40"/>
    </row>
    <row r="8" spans="1:3" x14ac:dyDescent="0.25">
      <c r="A8" s="5" t="s">
        <v>99</v>
      </c>
      <c r="B8" s="40"/>
      <c r="C8" s="40"/>
    </row>
    <row r="9" spans="1:3" x14ac:dyDescent="0.25">
      <c r="A9" s="15" t="s">
        <v>86</v>
      </c>
      <c r="B9" s="89"/>
      <c r="C9" s="89"/>
    </row>
    <row r="10" spans="1:3" x14ac:dyDescent="0.25">
      <c r="A10" s="15" t="s">
        <v>100</v>
      </c>
      <c r="B10" s="40"/>
      <c r="C10" s="40"/>
    </row>
    <row r="11" spans="1:3" ht="30" x14ac:dyDescent="0.25">
      <c r="A11" s="15" t="s">
        <v>101</v>
      </c>
      <c r="B11" s="90"/>
      <c r="C11" s="68"/>
    </row>
    <row r="12" spans="1:3" ht="60" x14ac:dyDescent="0.25">
      <c r="A12" s="5" t="s">
        <v>102</v>
      </c>
      <c r="B12" s="40"/>
      <c r="C12" s="40"/>
    </row>
    <row r="13" spans="1:3" ht="60" x14ac:dyDescent="0.25">
      <c r="A13" s="5" t="s">
        <v>103</v>
      </c>
      <c r="B13" s="40"/>
      <c r="C13" s="40"/>
    </row>
    <row r="14" spans="1:3" x14ac:dyDescent="0.25">
      <c r="A14" s="5" t="s">
        <v>104</v>
      </c>
      <c r="B14" s="11"/>
      <c r="C14" s="11"/>
    </row>
    <row r="15" spans="1:3" x14ac:dyDescent="0.25">
      <c r="A15" s="15" t="s">
        <v>105</v>
      </c>
      <c r="B15" s="40"/>
      <c r="C15" s="40"/>
    </row>
    <row r="16" spans="1:3" x14ac:dyDescent="0.25">
      <c r="A16" s="11" t="s">
        <v>106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2024-06-14T20:53:00Z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