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8"/>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49" documentId="13_ncr:1_{59EDAA22-15A5-41F9-B129-0A860DCE4471}" xr6:coauthVersionLast="47" xr6:coauthVersionMax="47" xr10:uidLastSave="{938E290C-4955-474A-9FD8-0E766C4EDBA7}"/>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4" l="1"/>
  <c r="B6" i="14"/>
  <c r="B5" i="14"/>
  <c r="B4" i="14"/>
  <c r="B3" i="14"/>
  <c r="B2" i="14"/>
  <c r="B17" i="11"/>
  <c r="B28" i="11" s="1"/>
  <c r="C11" i="11"/>
  <c r="C10" i="11"/>
  <c r="B8" i="11"/>
  <c r="B7" i="11"/>
  <c r="B6" i="11"/>
  <c r="B5" i="11"/>
  <c r="B4" i="11"/>
  <c r="B3" i="11"/>
  <c r="B7" i="10"/>
  <c r="B6" i="10"/>
  <c r="B5" i="10"/>
  <c r="B4" i="10"/>
  <c r="B3" i="10"/>
</calcChain>
</file>

<file path=xl/sharedStrings.xml><?xml version="1.0" encoding="utf-8"?>
<sst xmlns="http://schemas.openxmlformats.org/spreadsheetml/2006/main" count="196" uniqueCount="151">
  <si>
    <t>SOLICITUD DE ANTECEDENTES -ABOGADO EXTERNO-</t>
  </si>
  <si>
    <t>Radicado(23 digitos)</t>
  </si>
  <si>
    <t>44001310500220240007000</t>
  </si>
  <si>
    <t>Juzgado</t>
  </si>
  <si>
    <t>002 LABORAL CIRCUITO RIOHACHA</t>
  </si>
  <si>
    <t>Demandado</t>
  </si>
  <si>
    <t>COLFONDOS Y OTRO</t>
  </si>
  <si>
    <t xml:space="preserve">Demandante </t>
  </si>
  <si>
    <t xml:space="preserve">SAMUEL SANTANDER LANAO ROBLES C.C. 84.041.952	</t>
  </si>
  <si>
    <t>Tipo de vinculacion compañía</t>
  </si>
  <si>
    <t>LLAMADA EN GARANTIA</t>
  </si>
  <si>
    <t>Nombre de lesionado o muerto (s)</t>
  </si>
  <si>
    <t>N/A</t>
  </si>
  <si>
    <t>Fecha de los hechos</t>
  </si>
  <si>
    <t>01/10/1995</t>
  </si>
  <si>
    <t>Fecha de solicitud audiencia prejudicial</t>
  </si>
  <si>
    <t>Fecha de audiencia prejudicial</t>
  </si>
  <si>
    <t>AMPARO A AFECTAR</t>
  </si>
  <si>
    <r>
      <rPr>
        <b/>
        <sz val="11"/>
        <color theme="1"/>
        <rFont val="Calibri"/>
        <charset val="134"/>
        <scheme val="minor"/>
      </rPr>
      <t xml:space="preserve">Breve resumen de los hechos : </t>
    </r>
    <r>
      <rPr>
        <sz val="11"/>
        <color theme="1"/>
        <rFont val="Calibri"/>
        <charset val="134"/>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</si>
  <si>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SAMUEL SANTANDER LANAO ROBLES , IDENTIFICADO CON LA C.C: 84.041.952, NACIÓ EL 12/08/1963, SE AFILIO AL ISS HOY COLPENSIONES, POSTERIORMENTE EN 1995 EL DEMANDANTE SE AFILIA A COLFONDOS S.A, SIN EMBARGO MANIFIESTA QUE NO LE BRINDARON INFORMACIÓN CLARA, TRANSPARENTE Y COMPLETA A LA HORA DE TOMAR SU DECISICIÓN DE CAMBIO DE RÉGIMEN PENSIONAL. POSTERIORMENTE PARA EL AÑO 2000 SE AFILIA A LA EXTINTA HORIZONTE Y DEBIDO A LA FUSIÓN DE HORIZONTE EN EL AÑO 2002 SE AFILIA A PORVENIR S.A., SIENDO ESTE SU ACTUAL FONDO. MANIFIESTA QUE PORVENIR S.A. FALTÓ AL DEBER DE INFORMACIÓN AL NO BRINDARLE INFORMACIÓN PERTINENTE, COMPLETA, COMPRENSIBLE Y SUFICIENTE SOBRE LAS REPERCURISONES, VENTAJAS Y DESVENTAJAS DE SU TRASLADO.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</si>
  <si>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</si>
  <si>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</si>
  <si>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</si>
  <si>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</si>
  <si>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</si>
  <si>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</si>
  <si>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</si>
  <si>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</si>
  <si>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</si>
  <si>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</si>
  <si>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</si>
  <si>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</si>
  <si>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</si>
  <si>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13/11/2024 (Notificación por estado del auto que admitió el llamamiento en garantía)</t>
  </si>
  <si>
    <t xml:space="preserve">Fecha de contestacion </t>
  </si>
  <si>
    <t>27/11/2024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</si>
  <si>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</si>
  <si>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</si>
  <si>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</si>
  <si>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</si>
  <si>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</si>
  <si>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</si>
  <si>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</si>
  <si>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</si>
  <si>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</si>
  <si>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</si>
  <si>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</si>
  <si>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</si>
  <si>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</si>
  <si>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</si>
  <si>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</si>
  <si>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</si>
  <si>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</si>
  <si>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</si>
  <si>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</si>
  <si>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</si>
  <si>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</si>
  <si>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</si>
  <si>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</si>
  <si>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</si>
  <si>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</si>
  <si>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</si>
  <si>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</si>
  <si>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</si>
  <si>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</si>
  <si>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</si>
  <si>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</si>
  <si>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</si>
  <si>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</si>
  <si>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</si>
  <si>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</si>
  <si>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</si>
  <si>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</si>
  <si>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</si>
  <si>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</si>
  <si>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</si>
  <si>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</si>
  <si>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</si>
  <si>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</si>
  <si>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</si>
  <si>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</si>
  <si>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</si>
  <si>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AJR2312</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</si>
  <si>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</si>
  <si>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</si>
  <si>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</si>
  <si>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</si>
  <si>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</si>
  <si>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</si>
  <si>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El demandante actualmente se encuentra vinculado al RAIS desde el 01 de octubre de 1995 hasta la fecha (ii) Las consecuencias de la ineficacia que se pretende en la demanda son frente a la afiliación al RAIS efectuado por el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</si>
  <si>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</si>
  <si>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</si>
  <si>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</si>
  <si>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</si>
  <si>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</si>
  <si>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</si>
  <si>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</si>
  <si>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</si>
  <si>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existe falta de legitimación en la causa por pasiva por parte de la compañía, al no ser la aseguradora que expidió las pólizas que se pretenden afectar.</t>
  </si>
  <si>
    <t>Defensa de la Aseguradora: (Enumerar y enunciar las excepciones propuestas demanda y/o llamamiento )</t>
  </si>
  <si>
    <t xml:space="preserve">EXCEPCION PREVIA 
1.NO COMPRENDER LA DEMANDA TODOS LOS LITISCONSORTES NECESARIOS 
EXCEPCION PREVIA FRENTE A LA DEMANDA 
1. FALTA DE LEGITIMACIÓN EN LA CAUSA POR PASIVA DE ALLIANZ SEGUROS S.A.  
2. COBRO DE LO NO DEBIDO Y ENRIQUECIMIENTO SIN JUSTA CAUSA  
3. PRESCRIPCIÓN  
4. GENÉRICA O INNOMINADA 
EXCEPCIONES DE MÉRITO FRENTE AL LLAMAMIENTO EN GARANTÍA 
1. FALTA DE LEGITIMACIÓN EN LA CAUSA POR PASIVA DE ALLIANZ SEGUROS S.A.  
2. INEXISTENCIA DEL CONTRATO DE SEGURO NO. 020900001 EXPEDIDO POR ALLIANZ SEGUROS S.A. 
3. NO EXISTE PRUEBA ALGUNA QUE ENDILGUE RESPONSABILIDAD A CARGO DE MI REPRESENTADA ALLIANZ SEGUROS S.A., CONFIGURANDOSE ASÍ UNA INEXISTECIA DE OBLIGACIÓN. 
4. ALLIANZ SEGUROS DE VIDA S.A. Y ALLIANZ SEGUROS S.A. SON ENTIDADES JURIDICAS DIFERENTES. 
5. COBRO DE LO NO DEBIDO Y ENRIQUECIMIENTO SIN JUSTA CAUSA  
6.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</si>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</sst>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charset val="134"/>
      <scheme val="minor"/>
    </font>
    <font>
      <sz val="11"/>
      <color theme="1"/>
      <name val="Calibri"/>
      <family val="2"/>
      <scheme val="minor"/>
    </font>
    <font>
      <sz val="11"/>
      <color theme="0"/>
      <name val="Calibri"/>
      <charset val="134"/>
      <scheme val="minor"/>
    </font>
    <font>
      <b/>
      <sz val="14"/>
      <color theme="0"/>
      <name val="Calibri"/>
      <charset val="134"/>
      <scheme val="minor"/>
    </font>
    <font>
      <b/>
      <sz val="11"/>
      <color theme="1"/>
      <name val="Calibri"/>
      <charset val="134"/>
      <scheme val="minor"/>
    </font>
    <font>
      <b/>
      <sz val="11"/>
      <color theme="0"/>
      <name val="Calibri"/>
      <charset val="134"/>
      <scheme val="minor"/>
    </font>
    <font>
      <sz val="11"/>
      <name val="Calibri"/>
      <charset val="134"/>
      <scheme val="minor"/>
    </font>
    <font>
      <sz val="11"/>
      <color theme="1"/>
      <name val="Calibri"/>
      <charset val="134"/>
    </font>
    <font>
      <sz val="11"/>
      <name val="Calibri"/>
      <charset val="134"/>
    </font>
    <font>
      <sz val="11"/>
      <color theme="1"/>
      <name val="Calibri"/>
      <charset val="134"/>
      <scheme val="minor"/>
    </font>
  </fonts>
  <fills count="9">
    <fill>
      <patternFill patternType="none"/>
    </fill>
    <fill>
      <patternFill patternType="gray125"/>
    </fill>
    <fill>
      <patternFill patternType="solid">
        <fgColor theme="7" tint="0.79995117038483843"/>
        <bgColor indexed="64"/>
      </patternFill>
    </fill>
    <fill>
      <patternFill patternType="solid">
        <fgColor theme="3"/>
        <bgColor indexed="64"/>
      </patternFill>
    </fill>
    <fill>
      <patternFill patternType="solid">
        <fgColor theme="3" tint="-0.499984740745262"/>
        <bgColor indexed="64"/>
      </patternFill>
    </fill>
    <fill>
      <patternFill patternType="solid">
        <fgColor theme="3" tint="0.39994506668294322"/>
        <bgColor indexed="64"/>
      </patternFill>
    </fill>
    <fill>
      <patternFill patternType="solid">
        <fgColor theme="0"/>
        <bgColor indexed="64"/>
      </patternFill>
    </fill>
    <fill>
      <patternFill patternType="solid">
        <fgColor theme="3" tint="0.79995117038483843"/>
        <bgColor indexed="64"/>
      </patternFill>
    </fill>
    <fill>
      <patternFill patternType="solid">
        <fgColor rgb="FFFEF2CB"/>
        <bgColor rgb="FFFEF2CB"/>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9" fontId="9" fillId="0" borderId="0" applyFont="0" applyFill="0" applyBorder="0" applyAlignment="0" applyProtection="0"/>
    <xf numFmtId="164" fontId="9" fillId="0" borderId="0" applyFont="0" applyFill="0" applyBorder="0" applyAlignment="0" applyProtection="0"/>
  </cellStyleXfs>
  <cellXfs count="97">
    <xf numFmtId="0" fontId="0" fillId="0" borderId="0" xfId="0"/>
    <xf numFmtId="0" fontId="0" fillId="2" borderId="0" xfId="0" applyFill="1"/>
    <xf numFmtId="0" fontId="2" fillId="3" borderId="1" xfId="0" applyFont="1" applyFill="1" applyBorder="1" applyAlignment="1">
      <alignment horizontal="center"/>
    </xf>
    <xf numFmtId="0" fontId="0" fillId="0" borderId="0" xfId="0" applyAlignment="1">
      <alignment vertical="top"/>
    </xf>
    <xf numFmtId="9" fontId="0" fillId="0" borderId="0" xfId="0" applyNumberFormat="1" applyAlignment="1">
      <alignment vertical="top"/>
    </xf>
    <xf numFmtId="0" fontId="0" fillId="0" borderId="1" xfId="0" applyBorder="1"/>
    <xf numFmtId="0" fontId="3" fillId="4" borderId="2" xfId="0" applyFont="1" applyFill="1" applyBorder="1" applyAlignment="1">
      <alignment horizontal="center" vertical="top"/>
    </xf>
    <xf numFmtId="0" fontId="0" fillId="0" borderId="3" xfId="0" applyBorder="1" applyAlignment="1">
      <alignment horizontal="justify" vertical="top"/>
    </xf>
    <xf numFmtId="0" fontId="0" fillId="0" borderId="3" xfId="0" applyBorder="1" applyAlignment="1">
      <alignment horizontal="center" vertical="top"/>
    </xf>
    <xf numFmtId="0" fontId="0" fillId="0" borderId="4" xfId="0" applyBorder="1" applyAlignment="1">
      <alignment horizontal="center" vertical="top"/>
    </xf>
    <xf numFmtId="0" fontId="4" fillId="0" borderId="1" xfId="0" applyFont="1" applyBorder="1" applyAlignment="1">
      <alignment horizontal="justify" vertical="top" wrapText="1"/>
    </xf>
    <xf numFmtId="0" fontId="0" fillId="0" borderId="1" xfId="0" applyBorder="1" applyAlignment="1">
      <alignment horizontal="justify" vertical="top"/>
    </xf>
    <xf numFmtId="0" fontId="4" fillId="0" borderId="1" xfId="0" applyFont="1" applyBorder="1" applyAlignment="1">
      <alignment horizontal="justify" vertical="top"/>
    </xf>
    <xf numFmtId="0" fontId="0" fillId="0" borderId="1" xfId="0" applyBorder="1" applyAlignment="1">
      <alignment horizontal="center" vertical="top"/>
    </xf>
    <xf numFmtId="0" fontId="0" fillId="0" borderId="3" xfId="0" applyBorder="1" applyAlignment="1" applyProtection="1">
      <alignment horizontal="justify" vertical="top"/>
      <protection locked="0"/>
    </xf>
    <xf numFmtId="0" fontId="4"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4" fillId="0" borderId="1" xfId="0" applyFont="1" applyBorder="1" applyAlignment="1" applyProtection="1">
      <alignment horizontal="justify" vertical="top"/>
      <protection locked="0"/>
    </xf>
    <xf numFmtId="164" fontId="0" fillId="0" borderId="1" xfId="2" applyFont="1" applyBorder="1" applyAlignment="1" applyProtection="1">
      <alignment horizontal="justify" vertical="top"/>
      <protection locked="0"/>
    </xf>
    <xf numFmtId="164" fontId="6" fillId="6" borderId="1" xfId="2" applyFont="1" applyFill="1" applyBorder="1" applyAlignment="1" applyProtection="1">
      <alignment horizontal="center" vertical="top"/>
      <protection locked="0"/>
    </xf>
    <xf numFmtId="9" fontId="0" fillId="0" borderId="0" xfId="1" applyFont="1"/>
    <xf numFmtId="0" fontId="4" fillId="7" borderId="2" xfId="0" applyFont="1" applyFill="1" applyBorder="1" applyAlignment="1">
      <alignment horizontal="justify" vertical="top" wrapText="1"/>
    </xf>
    <xf numFmtId="0" fontId="0" fillId="0" borderId="9" xfId="0" applyBorder="1" applyAlignment="1" applyProtection="1">
      <alignment horizontal="center" vertical="top"/>
      <protection locked="0"/>
    </xf>
    <xf numFmtId="9" fontId="0" fillId="0" borderId="1" xfId="1" applyFont="1" applyBorder="1" applyAlignment="1" applyProtection="1">
      <alignment horizontal="center" vertical="top"/>
      <protection locked="0"/>
    </xf>
    <xf numFmtId="0" fontId="0" fillId="0" borderId="0" xfId="0" applyProtection="1">
      <protection locked="0"/>
    </xf>
    <xf numFmtId="164" fontId="0" fillId="0" borderId="1" xfId="2" applyFont="1" applyBorder="1" applyAlignment="1" applyProtection="1">
      <alignment horizontal="center" vertical="top"/>
      <protection locked="0"/>
    </xf>
    <xf numFmtId="0" fontId="2" fillId="4" borderId="9" xfId="0" applyFont="1" applyFill="1" applyBorder="1" applyAlignment="1">
      <alignment horizontal="justify" vertical="top"/>
    </xf>
    <xf numFmtId="0" fontId="3" fillId="4" borderId="2"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0" xfId="0" applyBorder="1" applyAlignment="1">
      <alignment horizontal="center" vertical="top"/>
    </xf>
    <xf numFmtId="0" fontId="0" fillId="0" borderId="4" xfId="0" applyBorder="1" applyAlignment="1">
      <alignment horizontal="justify" vertical="top"/>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 xfId="0" applyFont="1" applyFill="1" applyBorder="1" applyAlignment="1">
      <alignment horizontal="justify" vertical="top"/>
    </xf>
    <xf numFmtId="0" fontId="2" fillId="5" borderId="1" xfId="0" applyFont="1" applyFill="1" applyBorder="1" applyAlignment="1">
      <alignment horizontal="left" vertical="top"/>
    </xf>
    <xf numFmtId="0" fontId="0" fillId="0" borderId="2" xfId="0" applyBorder="1" applyAlignment="1">
      <alignment horizontal="justify" vertical="top"/>
    </xf>
    <xf numFmtId="0" fontId="5" fillId="5" borderId="2" xfId="0" applyFont="1" applyFill="1" applyBorder="1" applyAlignment="1">
      <alignment horizontal="justify" vertical="top"/>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 xfId="0" applyBorder="1" applyAlignment="1">
      <alignmen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0" xfId="0" applyBorder="1" applyAlignment="1">
      <alignment vertical="top"/>
    </xf>
    <xf numFmtId="0" fontId="5" fillId="4" borderId="2" xfId="0" applyFont="1" applyFill="1" applyBorder="1" applyAlignment="1">
      <alignment horizontal="center" vertical="top"/>
    </xf>
    <xf numFmtId="0" fontId="0" fillId="0" borderId="1" xfId="0" applyBorder="1" applyAlignment="1">
      <alignment horizontal="left" vertical="top"/>
    </xf>
    <xf numFmtId="0" fontId="0" fillId="0" borderId="0" xfId="0" applyAlignment="1">
      <alignment horizontal="justify" vertical="top"/>
    </xf>
    <xf numFmtId="164" fontId="0" fillId="0" borderId="1" xfId="2" applyFont="1" applyBorder="1" applyAlignment="1">
      <alignment horizontal="justify" vertical="top"/>
    </xf>
    <xf numFmtId="164" fontId="5" fillId="6" borderId="1" xfId="2" applyFont="1" applyFill="1" applyBorder="1" applyAlignment="1">
      <alignment horizontal="center"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4" fillId="0" borderId="1" xfId="0" applyFont="1" applyBorder="1" applyAlignment="1">
      <alignment horizontal="justify" vertical="top" wrapText="1"/>
    </xf>
    <xf numFmtId="0" fontId="4" fillId="0" borderId="1" xfId="0" applyFont="1" applyBorder="1" applyAlignment="1">
      <alignment horizontal="justify" vertical="top"/>
    </xf>
    <xf numFmtId="0" fontId="1" fillId="0" borderId="1" xfId="0" applyFont="1" applyBorder="1" applyAlignment="1">
      <alignment horizontal="justify" vertical="top"/>
    </xf>
    <xf numFmtId="14" fontId="0" fillId="0" borderId="3" xfId="0" applyNumberFormat="1" applyBorder="1" applyAlignment="1">
      <alignment horizontal="left" vertical="top"/>
    </xf>
    <xf numFmtId="0" fontId="0" fillId="0" borderId="4" xfId="0" applyBorder="1" applyAlignment="1">
      <alignment horizontal="left" vertical="top"/>
    </xf>
    <xf numFmtId="0" fontId="1" fillId="0" borderId="3" xfId="0" applyFont="1" applyBorder="1" applyAlignment="1">
      <alignment horizontal="justify" vertical="top" wrapText="1"/>
    </xf>
    <xf numFmtId="0" fontId="0" fillId="0" borderId="4" xfId="0" applyBorder="1" applyAlignment="1">
      <alignment horizontal="justify" vertical="top" wrapText="1"/>
    </xf>
    <xf numFmtId="165" fontId="7" fillId="8" borderId="13" xfId="0" applyNumberFormat="1" applyFont="1" applyFill="1" applyBorder="1" applyAlignment="1">
      <alignment horizontal="left" vertical="top"/>
    </xf>
    <xf numFmtId="0" fontId="5" fillId="5" borderId="1" xfId="0" applyFont="1" applyFill="1" applyBorder="1" applyAlignment="1">
      <alignment horizontal="center" vertical="top"/>
    </xf>
    <xf numFmtId="0" fontId="5" fillId="5" borderId="3" xfId="0" applyFont="1" applyFill="1" applyBorder="1" applyAlignment="1">
      <alignment horizontal="center" vertical="top"/>
    </xf>
    <xf numFmtId="0" fontId="5" fillId="5" borderId="4"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3" fillId="4" borderId="0" xfId="0" applyFont="1" applyFill="1" applyAlignment="1">
      <alignment horizontal="center" vertical="top"/>
    </xf>
    <xf numFmtId="49" fontId="0" fillId="0" borderId="3" xfId="0" applyNumberFormat="1" applyBorder="1" applyAlignment="1">
      <alignment horizontal="justify" vertical="top"/>
    </xf>
    <xf numFmtId="49" fontId="0" fillId="0" borderId="4" xfId="0" applyNumberFormat="1" applyBorder="1" applyAlignment="1">
      <alignment horizontal="justify" vertical="top"/>
    </xf>
    <xf numFmtId="0" fontId="0" fillId="0" borderId="3" xfId="0" applyBorder="1" applyAlignment="1">
      <alignment horizontal="justify" vertical="top"/>
    </xf>
    <xf numFmtId="0" fontId="0" fillId="0" borderId="4" xfId="0" applyBorder="1" applyAlignment="1">
      <alignment horizontal="justify" vertical="top"/>
    </xf>
    <xf numFmtId="0" fontId="0" fillId="0" borderId="1" xfId="0" applyBorder="1" applyAlignment="1" applyProtection="1">
      <alignment horizontal="center"/>
      <protection locked="0"/>
    </xf>
    <xf numFmtId="0" fontId="4" fillId="0" borderId="1" xfId="0" applyFont="1" applyBorder="1" applyAlignment="1" applyProtection="1">
      <alignment horizontal="justify" vertical="top"/>
      <protection locked="0"/>
    </xf>
    <xf numFmtId="0" fontId="0" fillId="0" borderId="6" xfId="0" applyBorder="1" applyAlignment="1" applyProtection="1">
      <alignment horizontal="center" vertical="top"/>
      <protection locked="0"/>
    </xf>
    <xf numFmtId="0" fontId="0" fillId="0" borderId="9" xfId="0" applyBorder="1" applyAlignment="1" applyProtection="1">
      <alignment horizontal="center" vertical="top"/>
      <protection locked="0"/>
    </xf>
    <xf numFmtId="0" fontId="5" fillId="5" borderId="3" xfId="0" applyFont="1" applyFill="1" applyBorder="1" applyAlignment="1" applyProtection="1">
      <alignment horizontal="center" vertical="top"/>
      <protection locked="0"/>
    </xf>
    <xf numFmtId="0" fontId="5" fillId="5" borderId="4" xfId="0" applyFont="1" applyFill="1" applyBorder="1" applyAlignment="1" applyProtection="1">
      <alignment horizontal="center" vertical="top"/>
      <protection locked="0"/>
    </xf>
    <xf numFmtId="164" fontId="0" fillId="2" borderId="0" xfId="2" applyFont="1" applyFill="1" applyBorder="1" applyAlignment="1">
      <alignment horizontal="center" vertical="top"/>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protection locked="0"/>
    </xf>
    <xf numFmtId="0" fontId="1" fillId="0" borderId="1" xfId="0" applyFont="1" applyBorder="1" applyAlignment="1" applyProtection="1">
      <alignment horizontal="left" wrapText="1"/>
      <protection locked="0"/>
    </xf>
    <xf numFmtId="0" fontId="0" fillId="0" borderId="1" xfId="0" applyBorder="1" applyAlignment="1" applyProtection="1">
      <alignment horizontal="left"/>
      <protection locked="0"/>
    </xf>
    <xf numFmtId="0" fontId="0" fillId="0" borderId="3"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0" fillId="7" borderId="5" xfId="0" applyFill="1" applyBorder="1" applyAlignment="1" applyProtection="1">
      <alignment horizontal="left" vertical="top" wrapText="1"/>
      <protection locked="0"/>
    </xf>
    <xf numFmtId="0" fontId="0" fillId="7" borderId="6" xfId="0" applyFill="1" applyBorder="1" applyAlignment="1" applyProtection="1">
      <alignment horizontal="left" vertical="top" wrapText="1"/>
      <protection locked="0"/>
    </xf>
    <xf numFmtId="0" fontId="5" fillId="5" borderId="7" xfId="0" applyFont="1" applyFill="1" applyBorder="1" applyAlignment="1" applyProtection="1">
      <alignment horizontal="center" vertical="top"/>
      <protection locked="0"/>
    </xf>
    <xf numFmtId="0" fontId="5" fillId="5" borderId="8"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164" fontId="0" fillId="2" borderId="3" xfId="2" applyFont="1" applyFill="1" applyBorder="1" applyAlignment="1" applyProtection="1">
      <alignment horizontal="justify" vertical="top"/>
      <protection locked="0"/>
    </xf>
    <xf numFmtId="164" fontId="0" fillId="2" borderId="4" xfId="2" applyFont="1" applyFill="1" applyBorder="1" applyAlignment="1" applyProtection="1">
      <alignment horizontal="justify" vertical="top"/>
      <protection locked="0"/>
    </xf>
    <xf numFmtId="0" fontId="3" fillId="4" borderId="2"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4" fontId="0" fillId="2" borderId="1" xfId="2" applyFont="1" applyFill="1" applyBorder="1" applyAlignment="1">
      <alignment horizontal="justify" vertical="top"/>
    </xf>
    <xf numFmtId="0" fontId="0" fillId="0" borderId="3" xfId="0" applyBorder="1" applyAlignment="1">
      <alignment horizontal="center" vertical="top"/>
    </xf>
    <xf numFmtId="0" fontId="0" fillId="0" borderId="4" xfId="0" applyBorder="1" applyAlignment="1">
      <alignment horizontal="center" vertical="top"/>
    </xf>
    <xf numFmtId="0" fontId="8" fillId="0" borderId="14" xfId="0" applyFont="1" applyBorder="1" applyAlignment="1"/>
  </cellXfs>
  <cellStyles count="3">
    <cellStyle name="Moneda [0]" xfId="2" builtinId="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V&#237;nculoExternoRecuperado1?C4373A80" TargetMode="External"/><Relationship Id="rId1" Type="http://schemas.openxmlformats.org/officeDocument/2006/relationships/externalLinkPath" Target="file:///\\C4373A80\V&#237;nculoExternoRecuperad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SINIESTRO   LEGIS</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30"/>
  <sheetViews>
    <sheetView topLeftCell="A22" zoomScale="90" zoomScaleNormal="90" workbookViewId="0">
      <selection activeCell="B29" sqref="B27:C29"/>
    </sheetView>
  </sheetViews>
  <sheetFormatPr defaultColWidth="0" defaultRowHeight="15"/>
  <cols>
    <col min="1" max="1" width="46.125" style="47" customWidth="1"/>
    <col min="2" max="2" width="63.875" style="47" customWidth="1"/>
    <col min="3" max="3" width="37.375" style="47" customWidth="1"/>
    <col min="4" max="4" width="11.375" style="3" hidden="1" customWidth="1"/>
    <col min="5" max="16384" width="11.375" style="3" hidden="1"/>
  </cols>
  <sheetData>
    <row r="1" spans="1:3" ht="18.75">
      <c r="A1" s="65" t="s">
        <v>0</v>
      </c>
      <c r="B1" s="65"/>
      <c r="C1" s="65"/>
    </row>
    <row r="2" spans="1:3" ht="16.5">
      <c r="A2" s="10" t="s">
        <v>1</v>
      </c>
      <c r="B2" s="66" t="s">
        <v>2</v>
      </c>
      <c r="C2" s="67"/>
    </row>
    <row r="3" spans="1:3" ht="16.5">
      <c r="A3" s="10" t="s">
        <v>3</v>
      </c>
      <c r="B3" s="68" t="s">
        <v>4</v>
      </c>
      <c r="C3" s="69"/>
    </row>
    <row r="4" spans="1:3">
      <c r="A4" s="10" t="s">
        <v>5</v>
      </c>
      <c r="B4" s="68" t="s">
        <v>6</v>
      </c>
      <c r="C4" s="69"/>
    </row>
    <row r="5" spans="1:3" ht="14.45" customHeight="1">
      <c r="A5" s="10" t="s">
        <v>7</v>
      </c>
      <c r="B5" s="64" t="s">
        <v>8</v>
      </c>
      <c r="C5" s="64"/>
    </row>
    <row r="6" spans="1:3">
      <c r="A6" s="10" t="s">
        <v>9</v>
      </c>
      <c r="B6" s="51" t="s">
        <v>10</v>
      </c>
      <c r="C6" s="51"/>
    </row>
    <row r="7" spans="1:3">
      <c r="A7" s="10" t="s">
        <v>11</v>
      </c>
      <c r="B7" s="51" t="s">
        <v>12</v>
      </c>
      <c r="C7" s="51"/>
    </row>
    <row r="8" spans="1:3" ht="16.5">
      <c r="A8" s="10" t="s">
        <v>13</v>
      </c>
      <c r="B8" s="63" t="s">
        <v>14</v>
      </c>
      <c r="C8" s="63"/>
    </row>
    <row r="9" spans="1:3">
      <c r="A9" s="10" t="s">
        <v>15</v>
      </c>
      <c r="B9" s="64" t="s">
        <v>12</v>
      </c>
      <c r="C9" s="64"/>
    </row>
    <row r="10" spans="1:3">
      <c r="A10" s="10" t="s">
        <v>16</v>
      </c>
      <c r="B10" s="64" t="s">
        <v>12</v>
      </c>
      <c r="C10" s="64"/>
    </row>
    <row r="11" spans="1:3" ht="23.25" customHeight="1">
      <c r="A11" s="10" t="s">
        <v>17</v>
      </c>
      <c r="B11" s="57" t="s">
        <v>12</v>
      </c>
      <c r="C11" s="58"/>
    </row>
    <row r="12" spans="1:3" ht="13.5">
      <c r="A12" s="52" t="s">
        <v>18</v>
      </c>
      <c r="B12" s="51" t="s">
        <v>19</v>
      </c>
      <c r="C12" s="51"/>
    </row>
    <row r="13" spans="1:3" ht="30" customHeight="1">
      <c r="A13" s="52"/>
      <c r="B13" s="51"/>
      <c r="C13" s="51"/>
    </row>
    <row r="14" spans="1:3" ht="73.5" customHeight="1">
      <c r="A14" s="52"/>
      <c r="B14" s="51"/>
      <c r="C14" s="51"/>
    </row>
    <row r="15" spans="1:3" ht="30">
      <c r="A15" s="10" t="s">
        <v>20</v>
      </c>
      <c r="B15" s="59" t="s">
        <v>21</v>
      </c>
      <c r="C15" s="96"/>
    </row>
    <row r="16" spans="1:3" ht="33.75" customHeight="1">
      <c r="A16" s="53" t="s">
        <v>22</v>
      </c>
      <c r="B16" s="60" t="s">
        <v>23</v>
      </c>
      <c r="C16" s="60"/>
    </row>
    <row r="17" spans="1:3" ht="33.75" customHeight="1">
      <c r="A17" s="53"/>
      <c r="B17" s="11" t="s">
        <v>24</v>
      </c>
      <c r="C17" s="48"/>
    </row>
    <row r="18" spans="1:3" ht="33.75" customHeight="1">
      <c r="A18" s="53"/>
      <c r="B18" s="11" t="s">
        <v>25</v>
      </c>
      <c r="C18" s="48"/>
    </row>
    <row r="19" spans="1:3">
      <c r="A19" s="53"/>
      <c r="B19" s="61" t="s">
        <v>26</v>
      </c>
      <c r="C19" s="62"/>
    </row>
    <row r="20" spans="1:3">
      <c r="A20" s="53"/>
      <c r="B20" s="11"/>
      <c r="C20" s="48"/>
    </row>
    <row r="21" spans="1:3">
      <c r="A21" s="53"/>
      <c r="B21" s="11"/>
      <c r="C21" s="48"/>
    </row>
    <row r="22" spans="1:3">
      <c r="A22" s="53"/>
      <c r="B22" s="61" t="s">
        <v>27</v>
      </c>
      <c r="C22" s="62"/>
    </row>
    <row r="23" spans="1:3">
      <c r="A23" s="53"/>
      <c r="B23" s="11"/>
      <c r="C23" s="49"/>
    </row>
    <row r="24" spans="1:3">
      <c r="A24" s="10" t="s">
        <v>28</v>
      </c>
      <c r="B24" s="54" t="s">
        <v>12</v>
      </c>
      <c r="C24" s="51"/>
    </row>
    <row r="25" spans="1:3">
      <c r="A25" s="10" t="s">
        <v>29</v>
      </c>
      <c r="B25" s="54" t="s">
        <v>12</v>
      </c>
      <c r="C25" s="51"/>
    </row>
    <row r="26" spans="1:3" ht="16.5">
      <c r="A26" s="10" t="s">
        <v>30</v>
      </c>
      <c r="B26" s="54" t="s">
        <v>12</v>
      </c>
      <c r="C26" s="51"/>
    </row>
    <row r="27" spans="1:3" ht="15" customHeight="1">
      <c r="A27" s="10" t="s">
        <v>31</v>
      </c>
      <c r="B27" s="55">
        <v>45388</v>
      </c>
      <c r="C27" s="56"/>
    </row>
    <row r="28" spans="1:3" ht="15" customHeight="1">
      <c r="A28" s="10" t="s">
        <v>32</v>
      </c>
      <c r="B28" s="50" t="s">
        <v>33</v>
      </c>
      <c r="C28" s="50"/>
    </row>
    <row r="29" spans="1:3" ht="15" customHeight="1">
      <c r="A29" s="10" t="s">
        <v>34</v>
      </c>
      <c r="B29" s="50" t="s">
        <v>35</v>
      </c>
      <c r="C29" s="51"/>
    </row>
    <row r="30" spans="1:3" ht="13.5"/>
  </sheetData>
  <mergeCells count="24">
    <mergeCell ref="A1:C1"/>
    <mergeCell ref="B2:C2"/>
    <mergeCell ref="B3:C3"/>
    <mergeCell ref="B4:C4"/>
    <mergeCell ref="B5:C5"/>
    <mergeCell ref="B6:C6"/>
    <mergeCell ref="B7:C7"/>
    <mergeCell ref="B8:C8"/>
    <mergeCell ref="B9:C9"/>
    <mergeCell ref="B10:C10"/>
    <mergeCell ref="B11:C11"/>
    <mergeCell ref="B15:C15"/>
    <mergeCell ref="B16:C16"/>
    <mergeCell ref="B19:C19"/>
    <mergeCell ref="B22:C22"/>
    <mergeCell ref="B29:C29"/>
    <mergeCell ref="A12:A14"/>
    <mergeCell ref="A16:A23"/>
    <mergeCell ref="B12:C14"/>
    <mergeCell ref="B24:C24"/>
    <mergeCell ref="B25:C25"/>
    <mergeCell ref="B26:C26"/>
    <mergeCell ref="B27:C27"/>
    <mergeCell ref="B28:C28"/>
  </mergeCells>
  <pageMargins left="0.7" right="0.7" top="0.75" bottom="0.75" header="0.3" footer="0.3"/>
  <pageSetup orientation="portrait"/>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workbookViewId="0"/>
  </sheetViews>
  <sheetFormatPr defaultColWidth="11" defaultRowHeight="15"/>
  <sheetData>
    <row r="1" spans="1:3" ht="18.75">
      <c r="A1" s="6" t="s">
        <v>36</v>
      </c>
      <c r="B1" s="6"/>
      <c r="C1" s="6"/>
    </row>
    <row r="2" spans="1:3" ht="45">
      <c r="A2" s="7" t="s">
        <v>37</v>
      </c>
      <c r="B2" s="8" t="s">
        <v>38</v>
      </c>
      <c r="C2" s="9"/>
    </row>
    <row r="3" spans="1:3" ht="45">
      <c r="A3" s="10" t="s">
        <v>1</v>
      </c>
      <c r="B3" s="11" t="str">
        <f>'GENERALES NOTA 322'!B2:C2</f>
        <v>44001310500220240007000</v>
      </c>
      <c r="C3" s="11"/>
    </row>
    <row r="4" spans="1:3" ht="60">
      <c r="A4" s="10" t="s">
        <v>3</v>
      </c>
      <c r="B4" s="11" t="str">
        <f>'GENERALES NOTA 322'!B3:C3</f>
        <v>002 LABORAL CIRCUITO RIOHACHA</v>
      </c>
      <c r="C4" s="11"/>
    </row>
    <row r="5" spans="1:3" ht="30">
      <c r="A5" s="10" t="s">
        <v>5</v>
      </c>
      <c r="B5" s="11" t="str">
        <f>'GENERALES NOTA 322'!B4:C4</f>
        <v>COLFONDOS Y OTRO</v>
      </c>
      <c r="C5" s="11"/>
    </row>
    <row r="6" spans="1:3" ht="75">
      <c r="A6" s="10" t="s">
        <v>7</v>
      </c>
      <c r="B6" s="11" t="str">
        <f>'GENERALES NOTA 322'!B5:C5</f>
        <v xml:space="preserve">SAMUEL SANTANDER LANAO ROBLES C.C. 84.041.952	</v>
      </c>
      <c r="C6" s="11"/>
    </row>
    <row r="7" spans="1:3" ht="45">
      <c r="A7" s="10" t="s">
        <v>9</v>
      </c>
      <c r="B7" s="11" t="str">
        <f>'GENERALES NOTA 322'!B6:C6</f>
        <v>LLAMADA EN GARANTIA</v>
      </c>
      <c r="C7" s="11"/>
    </row>
    <row r="8" spans="1:3">
      <c r="A8" s="7" t="s">
        <v>39</v>
      </c>
      <c r="B8" s="11"/>
      <c r="C8" s="11"/>
    </row>
    <row r="9" spans="1:3" ht="30">
      <c r="A9" s="7" t="s">
        <v>17</v>
      </c>
      <c r="B9" s="11"/>
      <c r="C9" s="11"/>
    </row>
    <row r="10" spans="1:3" ht="45">
      <c r="A10" s="7" t="s">
        <v>40</v>
      </c>
      <c r="B10" s="8"/>
      <c r="C10" s="29"/>
    </row>
    <row r="11" spans="1:3">
      <c r="A11" s="7" t="s">
        <v>41</v>
      </c>
      <c r="B11" s="8"/>
      <c r="C11" s="9"/>
    </row>
    <row r="12" spans="1:3" ht="30">
      <c r="A12" s="7" t="s">
        <v>42</v>
      </c>
      <c r="B12" s="7"/>
      <c r="C12" s="30"/>
    </row>
    <row r="13" spans="1:3">
      <c r="A13" s="7" t="s">
        <v>43</v>
      </c>
      <c r="B13" s="11"/>
      <c r="C13" s="11"/>
    </row>
    <row r="14" spans="1:3" ht="60">
      <c r="A14" s="7" t="s">
        <v>44</v>
      </c>
      <c r="B14" s="11"/>
      <c r="C14" s="11"/>
    </row>
    <row r="15" spans="1:3" ht="30">
      <c r="A15" s="7" t="s">
        <v>45</v>
      </c>
      <c r="B15" s="11"/>
      <c r="C15" s="11"/>
    </row>
    <row r="16" spans="1:3">
      <c r="A16" s="31" t="s">
        <v>46</v>
      </c>
      <c r="B16" s="11"/>
      <c r="C16" s="11"/>
    </row>
    <row r="17" spans="1:3" ht="30">
      <c r="A17" s="32"/>
      <c r="B17" s="33" t="s">
        <v>47</v>
      </c>
      <c r="C17" s="34" t="s">
        <v>48</v>
      </c>
    </row>
    <row r="18" spans="1:3">
      <c r="A18" s="32"/>
      <c r="B18" s="11"/>
      <c r="C18" s="11"/>
    </row>
    <row r="19" spans="1:3">
      <c r="A19" s="32"/>
      <c r="B19" s="11"/>
      <c r="C19" s="11"/>
    </row>
    <row r="20" spans="1:3">
      <c r="A20" s="32"/>
      <c r="B20" s="11"/>
      <c r="C20" s="11"/>
    </row>
    <row r="21" spans="1:3" ht="30">
      <c r="A21" s="7" t="s">
        <v>49</v>
      </c>
      <c r="B21" s="11"/>
      <c r="C21" s="11"/>
    </row>
    <row r="22" spans="1:3" ht="45">
      <c r="A22" s="7" t="s">
        <v>50</v>
      </c>
      <c r="B22" s="7"/>
      <c r="C22" s="30"/>
    </row>
    <row r="23" spans="1:3" ht="45">
      <c r="A23" s="7" t="s">
        <v>51</v>
      </c>
      <c r="B23" s="11"/>
      <c r="C23" s="11"/>
    </row>
    <row r="24" spans="1:3" ht="30">
      <c r="A24" s="7" t="s">
        <v>52</v>
      </c>
      <c r="B24" s="11"/>
      <c r="C24" s="11"/>
    </row>
    <row r="25" spans="1:3" ht="30">
      <c r="A25" s="7" t="s">
        <v>53</v>
      </c>
      <c r="B25" s="11"/>
      <c r="C25" s="11"/>
    </row>
    <row r="26" spans="1:3" ht="30">
      <c r="A26" s="35" t="s">
        <v>54</v>
      </c>
      <c r="B26" s="11"/>
      <c r="C26" s="11"/>
    </row>
    <row r="27" spans="1:3" ht="75">
      <c r="A27" s="36" t="s">
        <v>55</v>
      </c>
      <c r="B27" s="36"/>
      <c r="C27" s="36"/>
    </row>
    <row r="28" spans="1:3" ht="150">
      <c r="A28" s="37" t="s">
        <v>56</v>
      </c>
      <c r="B28" s="38"/>
      <c r="C28" s="39"/>
    </row>
    <row r="29" spans="1:3" ht="165">
      <c r="A29" s="40" t="s">
        <v>57</v>
      </c>
      <c r="B29" s="41"/>
      <c r="C29" s="39"/>
    </row>
    <row r="30" spans="1:3" ht="195">
      <c r="A30" s="40" t="s">
        <v>58</v>
      </c>
      <c r="B30" s="41"/>
      <c r="C30" s="42"/>
    </row>
    <row r="31" spans="1:3" ht="120">
      <c r="A31" s="40" t="s">
        <v>59</v>
      </c>
      <c r="B31" s="41"/>
      <c r="C31" s="39"/>
    </row>
    <row r="32" spans="1:3" ht="45">
      <c r="A32" s="40" t="s">
        <v>60</v>
      </c>
      <c r="B32" s="41"/>
      <c r="C32" s="39"/>
    </row>
    <row r="33" spans="1:3" ht="165">
      <c r="A33" s="40" t="s">
        <v>61</v>
      </c>
      <c r="B33" s="41"/>
      <c r="C33" s="39"/>
    </row>
    <row r="34" spans="1:3" ht="120">
      <c r="A34" s="40" t="s">
        <v>62</v>
      </c>
      <c r="B34" s="41"/>
      <c r="C34" s="43"/>
    </row>
    <row r="35" spans="1:3">
      <c r="A35" s="37" t="s">
        <v>63</v>
      </c>
      <c r="B35" s="38"/>
      <c r="C35" s="44"/>
    </row>
    <row r="36" spans="1:3">
      <c r="A36" s="45" t="s">
        <v>64</v>
      </c>
      <c r="B36" s="45"/>
      <c r="C36" s="45"/>
    </row>
    <row r="37" spans="1:3">
      <c r="A37" s="46" t="s">
        <v>65</v>
      </c>
      <c r="B37" s="46"/>
      <c r="C37" s="11"/>
    </row>
    <row r="38" spans="1:3">
      <c r="A38" s="46" t="s">
        <v>66</v>
      </c>
      <c r="B38" s="46"/>
      <c r="C38" s="11"/>
    </row>
    <row r="39" spans="1:3">
      <c r="A39" s="46" t="s">
        <v>67</v>
      </c>
      <c r="B39" s="46"/>
      <c r="C39" s="11"/>
    </row>
    <row r="40" spans="1:3">
      <c r="A40" s="46" t="s">
        <v>68</v>
      </c>
      <c r="B40" s="46"/>
      <c r="C40" s="11"/>
    </row>
    <row r="41" spans="1:3">
      <c r="A41" s="46" t="s">
        <v>69</v>
      </c>
      <c r="B41" s="46"/>
      <c r="C41" s="11"/>
    </row>
    <row r="42" spans="1:3">
      <c r="A42" s="46" t="s">
        <v>70</v>
      </c>
      <c r="B42" s="46"/>
      <c r="C42" s="11"/>
    </row>
    <row r="43" spans="1:3">
      <c r="A43" s="46" t="s">
        <v>71</v>
      </c>
      <c r="B43" s="46"/>
      <c r="C43" s="11"/>
    </row>
    <row r="44" spans="1:3">
      <c r="A44" s="46" t="s">
        <v>72</v>
      </c>
      <c r="B44" s="46"/>
      <c r="C44" s="11"/>
    </row>
    <row r="45" spans="1:3">
      <c r="A45" s="46" t="s">
        <v>73</v>
      </c>
      <c r="B45" s="46"/>
      <c r="C45" s="11"/>
    </row>
    <row r="46" spans="1:3">
      <c r="A46" s="46" t="s">
        <v>74</v>
      </c>
      <c r="B46" s="46"/>
      <c r="C46" s="11"/>
    </row>
    <row r="47" spans="1:3">
      <c r="A47" s="46" t="s">
        <v>75</v>
      </c>
      <c r="B47" s="46"/>
      <c r="C47" s="11"/>
    </row>
    <row r="48" spans="1:3">
      <c r="A48" s="46" t="s">
        <v>76</v>
      </c>
      <c r="B48" s="46"/>
      <c r="C48" s="11"/>
    </row>
    <row r="49" spans="1:3">
      <c r="A49" s="46" t="s">
        <v>77</v>
      </c>
      <c r="B49" s="46"/>
      <c r="C49" s="11"/>
    </row>
    <row r="50" spans="1:3">
      <c r="A50" s="46" t="s">
        <v>78</v>
      </c>
      <c r="B50" s="46"/>
      <c r="C50" s="11"/>
    </row>
    <row r="51" spans="1:3">
      <c r="A51" s="46" t="s">
        <v>79</v>
      </c>
      <c r="B51" s="46"/>
      <c r="C51" s="11"/>
    </row>
    <row r="52" spans="1:3">
      <c r="A52" s="46" t="s">
        <v>80</v>
      </c>
      <c r="B52" s="46"/>
      <c r="C52" s="11"/>
    </row>
    <row r="53" spans="1:3">
      <c r="A53" s="13"/>
      <c r="B53" s="13"/>
      <c r="C53"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80" zoomScaleNormal="80" workbookViewId="0">
      <selection activeCell="A36" sqref="A36"/>
    </sheetView>
  </sheetViews>
  <sheetFormatPr defaultColWidth="0" defaultRowHeight="15"/>
  <cols>
    <col min="1" max="1" width="52.125" customWidth="1"/>
    <col min="2" max="2" width="35.375" customWidth="1"/>
    <col min="3" max="3" width="96" customWidth="1"/>
    <col min="4" max="8" width="11.375" hidden="1" customWidth="1"/>
    <col min="9" max="9" width="12" hidden="1" customWidth="1"/>
    <col min="10" max="16384" width="11.375" hidden="1"/>
  </cols>
  <sheetData>
    <row r="1" spans="1:6" ht="18.75">
      <c r="A1" s="90" t="s">
        <v>81</v>
      </c>
      <c r="B1" s="90"/>
      <c r="C1" s="90"/>
    </row>
    <row r="2" spans="1:6">
      <c r="A2" s="14" t="s">
        <v>37</v>
      </c>
      <c r="B2" s="81" t="s">
        <v>82</v>
      </c>
      <c r="C2" s="82"/>
    </row>
    <row r="3" spans="1:6">
      <c r="A3" s="15" t="s">
        <v>1</v>
      </c>
      <c r="B3" s="87" t="str">
        <f>'GENERALES NOTA 322'!B2:C2</f>
        <v>44001310500220240007000</v>
      </c>
      <c r="C3" s="87"/>
    </row>
    <row r="4" spans="1:6">
      <c r="A4" s="15" t="s">
        <v>3</v>
      </c>
      <c r="B4" s="87" t="str">
        <f>'GENERALES NOTA 322'!B3:C3</f>
        <v>002 LABORAL CIRCUITO RIOHACHA</v>
      </c>
      <c r="C4" s="87"/>
    </row>
    <row r="5" spans="1:6">
      <c r="A5" s="15" t="s">
        <v>5</v>
      </c>
      <c r="B5" s="87" t="str">
        <f>'GENERALES NOTA 322'!B4:C4</f>
        <v>COLFONDOS Y OTRO</v>
      </c>
      <c r="C5" s="87"/>
    </row>
    <row r="6" spans="1:6" ht="14.45" customHeight="1">
      <c r="A6" s="15" t="s">
        <v>7</v>
      </c>
      <c r="B6" s="87" t="str">
        <f>'GENERALES NOTA 322'!B5:C5</f>
        <v xml:space="preserve">SAMUEL SANTANDER LANAO ROBLES C.C. 84.041.952	</v>
      </c>
      <c r="C6" s="87"/>
    </row>
    <row r="7" spans="1:6">
      <c r="A7" s="15" t="s">
        <v>9</v>
      </c>
      <c r="B7" s="87" t="str">
        <f>'GENERALES NOTA 322'!B6:C6</f>
        <v>LLAMADA EN GARANTIA</v>
      </c>
      <c r="C7" s="87"/>
    </row>
    <row r="8" spans="1:6" ht="30">
      <c r="A8" s="15" t="s">
        <v>20</v>
      </c>
      <c r="B8" s="88" t="str">
        <f>'GENERALES NOTA 322'!B15:C15</f>
        <v>NO ES POSIBLE CUANTIFICAR LAS PRETENSIONES DE LA DEMANDA EN ATENCIÓN A LA NATURALEZA DEL PROCESO.</v>
      </c>
      <c r="C8" s="89"/>
    </row>
    <row r="9" spans="1:6">
      <c r="A9" s="71" t="s">
        <v>22</v>
      </c>
      <c r="B9" s="74" t="s">
        <v>23</v>
      </c>
      <c r="C9" s="75"/>
    </row>
    <row r="10" spans="1:6">
      <c r="A10" s="71"/>
      <c r="B10" s="16" t="s">
        <v>24</v>
      </c>
      <c r="C10" s="18">
        <f>'GENERALES NOTA 322'!C17</f>
        <v>0</v>
      </c>
    </row>
    <row r="11" spans="1:6">
      <c r="A11" s="71"/>
      <c r="B11" s="16" t="s">
        <v>25</v>
      </c>
      <c r="C11" s="18">
        <f>'GENERALES NOTA 322'!C18</f>
        <v>0</v>
      </c>
    </row>
    <row r="12" spans="1:6">
      <c r="A12" s="71"/>
      <c r="B12" s="74"/>
      <c r="C12" s="75"/>
    </row>
    <row r="13" spans="1:6">
      <c r="A13" s="71"/>
      <c r="B13" s="16" t="s">
        <v>83</v>
      </c>
      <c r="C13" s="19"/>
    </row>
    <row r="14" spans="1:6">
      <c r="A14" s="71"/>
      <c r="B14" s="16" t="s">
        <v>84</v>
      </c>
      <c r="C14" s="19"/>
      <c r="E14" t="s">
        <v>85</v>
      </c>
      <c r="F14" s="20">
        <v>0.7</v>
      </c>
    </row>
    <row r="15" spans="1:6">
      <c r="A15" s="17" t="s">
        <v>86</v>
      </c>
      <c r="B15" s="81" t="s">
        <v>87</v>
      </c>
      <c r="C15" s="82"/>
    </row>
    <row r="16" spans="1:6" ht="15" customHeight="1">
      <c r="A16" s="15" t="s">
        <v>88</v>
      </c>
      <c r="B16" s="83" t="s">
        <v>89</v>
      </c>
      <c r="C16" s="84"/>
    </row>
    <row r="17" spans="1:3" ht="28.5" customHeight="1">
      <c r="A17" s="21" t="s">
        <v>90</v>
      </c>
      <c r="B17" s="76">
        <f>((C19+C20+C22+C23)-C26)*C25*C27</f>
        <v>0</v>
      </c>
      <c r="C17" s="76"/>
    </row>
    <row r="18" spans="1:3">
      <c r="A18" s="17" t="s">
        <v>91</v>
      </c>
      <c r="B18" s="85" t="s">
        <v>23</v>
      </c>
      <c r="C18" s="86"/>
    </row>
    <row r="19" spans="1:3">
      <c r="A19" s="72"/>
      <c r="B19" s="16" t="s">
        <v>24</v>
      </c>
      <c r="C19" s="18">
        <v>0</v>
      </c>
    </row>
    <row r="20" spans="1:3">
      <c r="A20" s="73"/>
      <c r="B20" s="16" t="s">
        <v>25</v>
      </c>
      <c r="C20" s="18">
        <v>0</v>
      </c>
    </row>
    <row r="21" spans="1:3">
      <c r="A21" s="73"/>
      <c r="B21" s="74" t="s">
        <v>26</v>
      </c>
      <c r="C21" s="75"/>
    </row>
    <row r="22" spans="1:3">
      <c r="A22" s="73"/>
      <c r="B22" s="16" t="s">
        <v>83</v>
      </c>
      <c r="C22" s="18">
        <v>0</v>
      </c>
    </row>
    <row r="23" spans="1:3" ht="45">
      <c r="A23" s="73"/>
      <c r="B23" s="16" t="s">
        <v>92</v>
      </c>
      <c r="C23" s="18">
        <v>0</v>
      </c>
    </row>
    <row r="24" spans="1:3">
      <c r="A24" s="73"/>
      <c r="B24" s="74" t="s">
        <v>93</v>
      </c>
      <c r="C24" s="75"/>
    </row>
    <row r="25" spans="1:3">
      <c r="A25" s="22"/>
      <c r="B25" s="16" t="s">
        <v>94</v>
      </c>
      <c r="C25" s="23">
        <v>0</v>
      </c>
    </row>
    <row r="26" spans="1:3">
      <c r="A26" s="24"/>
      <c r="B26" s="16" t="s">
        <v>41</v>
      </c>
      <c r="C26" s="25">
        <v>0</v>
      </c>
    </row>
    <row r="27" spans="1:3">
      <c r="A27" s="24"/>
      <c r="B27" s="16" t="s">
        <v>95</v>
      </c>
      <c r="C27" s="23">
        <v>0</v>
      </c>
    </row>
    <row r="28" spans="1:3">
      <c r="A28" s="26" t="s">
        <v>96</v>
      </c>
      <c r="B28" s="76">
        <f>IFERROR(B17*(VLOOKUP(B15,Hoja2!$G$1:$H$6,2,0)),16666)</f>
        <v>16666</v>
      </c>
      <c r="C28" s="76"/>
    </row>
    <row r="29" spans="1:3" ht="30">
      <c r="A29" s="15" t="s">
        <v>97</v>
      </c>
      <c r="B29" s="77" t="s">
        <v>98</v>
      </c>
      <c r="C29" s="78"/>
    </row>
    <row r="30" spans="1:3" ht="33">
      <c r="A30" s="15" t="s">
        <v>99</v>
      </c>
      <c r="B30" s="79" t="s">
        <v>100</v>
      </c>
      <c r="C30" s="80"/>
    </row>
    <row r="31" spans="1:3" ht="18.75">
      <c r="A31" s="27" t="s">
        <v>101</v>
      </c>
      <c r="B31" s="27"/>
      <c r="C31" s="27"/>
    </row>
    <row r="32" spans="1:3">
      <c r="A32" s="28" t="s">
        <v>102</v>
      </c>
      <c r="B32" s="70"/>
      <c r="C32" s="70"/>
    </row>
    <row r="33" spans="1:3">
      <c r="A33" s="28" t="s">
        <v>103</v>
      </c>
      <c r="B33" s="70"/>
      <c r="C33" s="70"/>
    </row>
    <row r="34" spans="1:3">
      <c r="A34" s="24"/>
      <c r="B34" s="24"/>
      <c r="C34" s="24"/>
    </row>
    <row r="35" spans="1:3">
      <c r="A35" s="24"/>
      <c r="B35" s="24"/>
      <c r="C35" s="24"/>
    </row>
    <row r="36" spans="1:3">
      <c r="A36" s="24"/>
      <c r="B36" s="24"/>
      <c r="C36" s="24"/>
    </row>
    <row r="37" spans="1:3">
      <c r="A37" s="24"/>
      <c r="B37" s="24"/>
      <c r="C37" s="24"/>
    </row>
  </sheetData>
  <sheetProtection algorithmName="SHA-512" hashValue="6l9IXqHrhOwJ/Zx4D+vCvNmVr1k0m466RRLs/eqVNqxPTluaPayV9kCMuxDr+A22fjvHQ4H1WbWWk40DhRtgrw==" saltValue="K5/QlZhpAIZmPJc5HUkMwA==" spinCount="100000" sheet="1" selectLockedCells="1"/>
  <mergeCells count="23">
    <mergeCell ref="A1:C1"/>
    <mergeCell ref="B2:C2"/>
    <mergeCell ref="B3:C3"/>
    <mergeCell ref="B4:C4"/>
    <mergeCell ref="B5:C5"/>
    <mergeCell ref="B6:C6"/>
    <mergeCell ref="B7:C7"/>
    <mergeCell ref="B8:C8"/>
    <mergeCell ref="B9:C9"/>
    <mergeCell ref="B12:C12"/>
    <mergeCell ref="B33:C33"/>
    <mergeCell ref="A9:A14"/>
    <mergeCell ref="A19:A24"/>
    <mergeCell ref="B24:C24"/>
    <mergeCell ref="B28:C28"/>
    <mergeCell ref="B29:C29"/>
    <mergeCell ref="B30:C30"/>
    <mergeCell ref="B32:C32"/>
    <mergeCell ref="B15:C15"/>
    <mergeCell ref="B16:C16"/>
    <mergeCell ref="B17:C17"/>
    <mergeCell ref="B18:C18"/>
    <mergeCell ref="B21:C21"/>
  </mergeCells>
  <dataValidations count="1">
    <dataValidation type="decimal" operator="lessThanOrEqual" allowBlank="1" showInputMessage="1" showErrorMessage="1" sqref="C25" xr:uid="{00000000-0002-0000-0200-000001000000}">
      <formula1>1</formula1>
    </dataValidation>
  </dataValidations>
  <pageMargins left="0.7" right="0.7" top="0.75" bottom="0.75" header="0.3" footer="0.3"/>
  <pageSetup orientation="portrait"/>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375" customWidth="1"/>
    <col min="2" max="3" width="69.25" customWidth="1"/>
    <col min="4" max="16384" width="10.875" hidden="1"/>
  </cols>
  <sheetData>
    <row r="1" spans="1:3" ht="18.75">
      <c r="A1" s="90" t="s">
        <v>104</v>
      </c>
      <c r="B1" s="90"/>
      <c r="C1" s="90"/>
    </row>
    <row r="2" spans="1:3" ht="17.100000000000001" customHeight="1">
      <c r="A2" s="7" t="s">
        <v>37</v>
      </c>
      <c r="B2" s="94" t="str">
        <f>'[2]AUTOS NOTA 321'!B2:C2</f>
        <v>SINIESTRO   LEGIS</v>
      </c>
      <c r="C2" s="95"/>
    </row>
    <row r="3" spans="1:3" ht="15.95" customHeight="1">
      <c r="A3" s="10" t="s">
        <v>1</v>
      </c>
      <c r="B3" s="51" t="str">
        <f>'GENERALES NOTA 322'!B2:C2</f>
        <v>44001310500220240007000</v>
      </c>
      <c r="C3" s="51"/>
    </row>
    <row r="4" spans="1:3">
      <c r="A4" s="10" t="s">
        <v>3</v>
      </c>
      <c r="B4" s="51" t="str">
        <f>'GENERALES NOTA 322'!B3:C3</f>
        <v>002 LABORAL CIRCUITO RIOHACHA</v>
      </c>
      <c r="C4" s="51"/>
    </row>
    <row r="5" spans="1:3" ht="29.1" customHeight="1">
      <c r="A5" s="10" t="s">
        <v>5</v>
      </c>
      <c r="B5" s="51" t="str">
        <f>'GENERALES NOTA 322'!B4:C4</f>
        <v>COLFONDOS Y OTRO</v>
      </c>
      <c r="C5" s="51"/>
    </row>
    <row r="6" spans="1:3">
      <c r="A6" s="10" t="s">
        <v>7</v>
      </c>
      <c r="B6" s="51" t="str">
        <f>'GENERALES NOTA 322'!B5:C5</f>
        <v xml:space="preserve">SAMUEL SANTANDER LANAO ROBLES C.C. 84.041.952	</v>
      </c>
      <c r="C6" s="51"/>
    </row>
    <row r="7" spans="1:3" ht="43.5" customHeight="1">
      <c r="A7" s="10" t="s">
        <v>9</v>
      </c>
      <c r="B7" s="51" t="str">
        <f>'GENERALES NOTA 322'!B6:C6</f>
        <v>LLAMADA EN GARANTIA</v>
      </c>
      <c r="C7" s="51"/>
    </row>
    <row r="8" spans="1:3">
      <c r="A8" s="10" t="s">
        <v>105</v>
      </c>
      <c r="B8" s="51"/>
      <c r="C8" s="51"/>
    </row>
    <row r="9" spans="1:3">
      <c r="A9" s="12" t="s">
        <v>91</v>
      </c>
      <c r="B9" s="93"/>
      <c r="C9" s="93"/>
    </row>
    <row r="10" spans="1:3">
      <c r="A10" s="12" t="s">
        <v>106</v>
      </c>
      <c r="B10" s="51"/>
      <c r="C10" s="51"/>
    </row>
    <row r="11" spans="1:3" ht="30">
      <c r="A11" s="12" t="s">
        <v>107</v>
      </c>
      <c r="B11" s="91"/>
      <c r="C11" s="92"/>
    </row>
    <row r="12" spans="1:3" ht="60">
      <c r="A12" s="10" t="s">
        <v>108</v>
      </c>
      <c r="B12" s="51"/>
      <c r="C12" s="51"/>
    </row>
    <row r="13" spans="1:3" ht="60">
      <c r="A13" s="10" t="s">
        <v>109</v>
      </c>
      <c r="B13" s="51"/>
      <c r="C13" s="51"/>
    </row>
    <row r="14" spans="1:3">
      <c r="A14" s="10" t="s">
        <v>110</v>
      </c>
      <c r="B14" s="11"/>
      <c r="C14" s="11"/>
    </row>
    <row r="15" spans="1:3">
      <c r="A15" s="12" t="s">
        <v>111</v>
      </c>
      <c r="B15" s="51"/>
      <c r="C15" s="51"/>
    </row>
    <row r="16" spans="1:3">
      <c r="A16" s="11" t="s">
        <v>112</v>
      </c>
      <c r="B16" s="92"/>
      <c r="C16" s="92"/>
    </row>
  </sheetData>
  <mergeCells count="15">
    <mergeCell ref="A1:C1"/>
    <mergeCell ref="B2:C2"/>
    <mergeCell ref="B3:C3"/>
    <mergeCell ref="B4:C4"/>
    <mergeCell ref="B5:C5"/>
    <mergeCell ref="B6:C6"/>
    <mergeCell ref="B7:C7"/>
    <mergeCell ref="B8:C8"/>
    <mergeCell ref="B9:C9"/>
    <mergeCell ref="B10:C10"/>
    <mergeCell ref="B11:C11"/>
    <mergeCell ref="B12:C12"/>
    <mergeCell ref="B13:C13"/>
    <mergeCell ref="B15:C15"/>
    <mergeCell ref="B16:C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 defaultRowHeight="15"/>
  <sheetData>
    <row r="1" spans="1:1">
      <c r="A1" t="s">
        <v>113</v>
      </c>
    </row>
    <row r="2" spans="1:1">
      <c r="A2" t="s">
        <v>114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625" defaultRowHeight="15"/>
  <cols>
    <col min="4" max="4" width="20.125" customWidth="1"/>
    <col min="5" max="5" width="42.875" customWidth="1"/>
    <col min="7" max="7" width="26.375" customWidth="1"/>
  </cols>
  <sheetData>
    <row r="1" spans="1:12">
      <c r="A1" s="1" t="s">
        <v>42</v>
      </c>
      <c r="B1" t="s">
        <v>115</v>
      </c>
      <c r="C1" s="1" t="s">
        <v>46</v>
      </c>
      <c r="D1" s="1" t="s">
        <v>50</v>
      </c>
      <c r="E1" s="2" t="s">
        <v>51</v>
      </c>
      <c r="F1" s="3" t="s">
        <v>85</v>
      </c>
      <c r="G1" s="3" t="s">
        <v>116</v>
      </c>
      <c r="H1" s="4">
        <v>0.7</v>
      </c>
      <c r="I1" t="s">
        <v>117</v>
      </c>
      <c r="J1" t="s">
        <v>118</v>
      </c>
      <c r="L1" t="s">
        <v>10</v>
      </c>
    </row>
    <row r="2" spans="1:12">
      <c r="A2" t="s">
        <v>119</v>
      </c>
      <c r="B2" t="s">
        <v>114</v>
      </c>
      <c r="C2" t="s">
        <v>120</v>
      </c>
      <c r="D2" s="3" t="s">
        <v>121</v>
      </c>
      <c r="E2" s="5" t="s">
        <v>122</v>
      </c>
      <c r="F2" s="3" t="s">
        <v>87</v>
      </c>
      <c r="G2" s="3" t="s">
        <v>123</v>
      </c>
      <c r="H2" s="4">
        <v>0.25</v>
      </c>
      <c r="I2" t="s">
        <v>124</v>
      </c>
      <c r="J2" t="s">
        <v>125</v>
      </c>
      <c r="L2" t="s">
        <v>126</v>
      </c>
    </row>
    <row r="3" spans="1:12">
      <c r="A3" t="s">
        <v>127</v>
      </c>
      <c r="C3" t="s">
        <v>128</v>
      </c>
      <c r="D3" s="3" t="s">
        <v>129</v>
      </c>
      <c r="E3" s="5" t="s">
        <v>130</v>
      </c>
      <c r="F3" s="3" t="s">
        <v>131</v>
      </c>
      <c r="G3" s="3" t="s">
        <v>132</v>
      </c>
      <c r="H3" s="4">
        <v>0.55000000000000004</v>
      </c>
      <c r="I3" t="s">
        <v>133</v>
      </c>
      <c r="J3" t="s">
        <v>134</v>
      </c>
    </row>
    <row r="4" spans="1:12">
      <c r="A4" t="s">
        <v>135</v>
      </c>
      <c r="C4" t="s">
        <v>136</v>
      </c>
      <c r="E4" s="5" t="s">
        <v>137</v>
      </c>
      <c r="G4" s="3" t="s">
        <v>138</v>
      </c>
      <c r="H4" s="4">
        <v>0.15</v>
      </c>
      <c r="I4" t="s">
        <v>139</v>
      </c>
      <c r="J4" t="s">
        <v>140</v>
      </c>
    </row>
    <row r="5" spans="1:12">
      <c r="A5" t="s">
        <v>141</v>
      </c>
      <c r="E5" s="5" t="s">
        <v>142</v>
      </c>
      <c r="G5" s="3" t="s">
        <v>143</v>
      </c>
      <c r="H5" s="4">
        <v>0.7</v>
      </c>
      <c r="I5" t="s">
        <v>144</v>
      </c>
      <c r="J5" t="s">
        <v>145</v>
      </c>
    </row>
    <row r="6" spans="1:12">
      <c r="E6" s="5" t="s">
        <v>146</v>
      </c>
      <c r="G6" s="3" t="s">
        <v>147</v>
      </c>
      <c r="H6" s="4">
        <v>0.3</v>
      </c>
      <c r="J6" t="s">
        <v>148</v>
      </c>
    </row>
    <row r="7" spans="1:12">
      <c r="E7" s="5" t="s">
        <v>149</v>
      </c>
      <c r="G7" s="3" t="s">
        <v>87</v>
      </c>
    </row>
    <row r="8" spans="1:12">
      <c r="E8" s="5" t="s">
        <v>150</v>
      </c>
    </row>
  </sheetData>
  <pageMargins left="0.7" right="0.7" top="0.75" bottom="0.75" header="0.3" footer="0.3"/>
  <pageSetup orientation="portrait"/>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2020-12-07T14:41:00Z</dcterms:created>
  <dcterms:modified xsi:type="dcterms:W3CDTF">2024-11-27T11:52:58Z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ICV">
    <vt:lpwstr>F8DC286E202F4BD2804A2DCA5FB295D7_12</vt:lpwstr>
  </property>
  <property fmtid="{D5CDD505-2E9C-101B-9397-08002B2CF9AE}" pid="31" name="KSOProductBuildVer">
    <vt:lpwstr>3082-12.2.0.17562</vt:lpwstr>
  </property>
</Properties>
</file>