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CFC915E2-9A60-4D8F-9478-D9EDC2DB85D0}"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<sst xmlns="http://schemas.openxmlformats.org/spreadsheetml/2006/main" count="195" uniqueCount="154">
  <si>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</si>
  <si>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</si>
  <si>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7600131050022020050900</t>
  </si>
  <si>
    <t>Juzgado</t>
  </si>
  <si>
    <t>002 LABORAL CIRCUITO CALI</t>
  </si>
  <si>
    <t>Demandado</t>
  </si>
  <si>
    <t>COLFONDOS Y OTRO</t>
  </si>
  <si>
    <t xml:space="preserve">Demandante </t>
  </si>
  <si>
    <t xml:space="preserve">MERCY RENTERIA CUERO  C.C: 31.595.022 </t>
  </si>
  <si>
    <t>Tipo de vinculacion compañía</t>
  </si>
  <si>
    <t>LLAMADA EN GARANTIA</t>
  </si>
  <si>
    <t>Nombre de lesionado o muerto (s)</t>
  </si>
  <si>
    <t>N/A</t>
  </si>
  <si>
    <t>Fecha de los hechos</t>
  </si>
  <si>
    <t>01/05/1994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</si>
  <si>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</si>
  <si>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</si>
  <si>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</si>
  <si>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</si>
  <si>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</si>
  <si>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MERCY RENTERIA CUERO  C.C: 31.595.022 , NACIÓ EL 16/12/1968, ., SIN EMBARGO, NO RECIBIÓ POR PARTE DEL RAIS INFORMACIÓN CLARA, EFICAZ, SUFICIENTE SOBRE LOS BENEFICIOS QUE RECIBÍA PARA CONTINUAR COTIZANDO ESE RÉGIMEN. MEDIANTE RADICADO NO. 2014-3815825 DEL 16/05/2014, LA DEMANDANTE SOLICITÓ A COLPENSIONES LA AFILIACIÓN AL RPM, DILIGENCIANDO EL FORMULARIO DE AFILIACIÓN AL SISTEMA GENERAL DE PENSIONES. MEDIANTE OFICIO DEL 21/06/2014, COLPENSIONES INFORMÓ QUE HA SIDO ACEPTADA PARA CONTINUAR COTIZANDO EN EL RPM, NO OBSTANTE EL 17/01/2023 ESTA ADMINISTRADORA INFORMÓ A LA ACTORA QUE HABÍA SIDO TRASLADADA A OTRO FONDO, PARA LO CUAL ELEVÓ SOLICITUD PARA CONTINUAR EN EL RPM, MISMA QUE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</si>
  <si>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</si>
  <si>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</si>
  <si>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</si>
  <si>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</si>
  <si>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</si>
  <si>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</si>
  <si>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</si>
  <si>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</si>
  <si>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</si>
  <si>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</si>
  <si>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</si>
  <si>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</si>
  <si>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</si>
  <si>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</si>
  <si>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</si>
  <si>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</si>
  <si>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11/07/2024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</si>
  <si>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</si>
  <si>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</si>
  <si>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</si>
  <si>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</si>
  <si>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</si>
  <si>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</si>
  <si>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</si>
  <si>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</si>
  <si>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</si>
  <si>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</si>
  <si>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</si>
  <si>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</si>
  <si>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</si>
  <si>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</si>
  <si>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</si>
  <si>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</si>
  <si>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</si>
  <si>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</si>
  <si>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</si>
  <si>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</si>
  <si>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</si>
  <si>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</si>
  <si>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</si>
  <si>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</si>
  <si>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</si>
  <si>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</si>
  <si>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</si>
  <si>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</si>
  <si>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</si>
  <si>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</si>
  <si>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</si>
  <si>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</si>
  <si>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</si>
  <si>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</si>
  <si>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</si>
  <si>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</si>
  <si>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</si>
  <si>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</si>
  <si>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</si>
  <si>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</si>
  <si>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</si>
  <si>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</si>
  <si>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</si>
  <si>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</si>
  <si>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</si>
  <si>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</si>
  <si>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</si>
  <si>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AJR2326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</si>
  <si>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</si>
  <si>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</si>
  <si>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</si>
  <si>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</si>
  <si>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</si>
  <si>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</si>
  <si>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 demandante actualmente se encuentra afiliada al RAIS desde el mes de junio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</si>
  <si>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</si>
  <si>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</si>
  <si>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</si>
  <si>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</si>
  <si>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</si>
  <si>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</si>
  <si>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</si>
  <si>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</si>
  <si>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</si>
  <si>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</si>
  <si>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 LA SEÑORA MERCY RENTERIA CUERO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</si>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</sst>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AD4975DF-F622-4C0C-AF2B-445944484A5A}"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07-25T17:10:38.92" personId="{AD4975DF-F622-4C0C-AF2B-445944484A5A}" id="{9CCB7867-425B-41F3-A4FC-80FEB58DA0B9}">
    <text>Aquí faltaría agregar la excepción conforme lo indicado en la contestación.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1" zoomScale="70" zoomScaleNormal="70" workbookViewId="0">
      <selection activeCell="B25" sqref="B25:C25"/>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ht="14.4" customHeight="1"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45457</v>
      </c>
      <c r="C27" s="39"/>
    </row>
    <row r="28" spans="1:3" x14ac:dyDescent="0.3">
      <c r="A28" s="5" t="s">
        <v>36</v>
      </c>
      <c r="B28" s="35" t="s">
        <v>37</v>
      </c>
      <c r="C28" s="35"/>
    </row>
    <row r="29" spans="1:3" x14ac:dyDescent="0.3">
      <c r="A29" s="5" t="s">
        <v>38</v>
      </c>
      <c r="B29" s="35">
        <v>45498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7600131050022020050900</v>
      </c>
      <c r="C3" s="36"/>
    </row>
    <row r="4" spans="1:3" x14ac:dyDescent="0.3">
      <c r="A4" s="5" t="s">
        <v>3</v>
      </c>
      <c r="B4" s="36" t="str">
        <f>'GENERALES NOTA 322'!B3:C3</f>
        <v>002 LABORAL CIRCUITO CALI</v>
      </c>
      <c r="C4" s="36"/>
    </row>
    <row r="5" spans="1:3" x14ac:dyDescent="0.3">
      <c r="A5" s="5" t="s">
        <v>5</v>
      </c>
      <c r="B5" s="36" t="str">
        <f>'GENERALES NOTA 322'!B4:C4</f>
        <v>COLFONDOS Y OTRO</v>
      </c>
      <c r="C5" s="36"/>
    </row>
    <row r="6" spans="1:3" x14ac:dyDescent="0.3">
      <c r="A6" s="5" t="s">
        <v>7</v>
      </c>
      <c r="B6" s="36" t="str">
        <f>'GENERALES NOTA 322'!B5:C5</f>
        <v xml:space="preserve">MERCY RENTERIA CUERO  C.C: 31.595.022 </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4"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7600131050022020050900</v>
      </c>
      <c r="C3" s="75"/>
    </row>
    <row r="4" spans="1:6" x14ac:dyDescent="0.3">
      <c r="A4" s="21" t="s">
        <v>3</v>
      </c>
      <c r="B4" s="75" t="str">
        <f>'GENERALES NOTA 322'!B3:C3</f>
        <v>002 LABORAL CIRCUITO CALI</v>
      </c>
      <c r="C4" s="75"/>
    </row>
    <row r="5" spans="1:6" x14ac:dyDescent="0.3">
      <c r="A5" s="21" t="s">
        <v>5</v>
      </c>
      <c r="B5" s="75" t="str">
        <f>'GENERALES NOTA 322'!B4:C4</f>
        <v>COLFONDOS Y OTRO</v>
      </c>
      <c r="C5" s="75"/>
    </row>
    <row r="6" spans="1:6" ht="14.4" customHeight="1" x14ac:dyDescent="0.3">
      <c r="A6" s="21" t="s">
        <v>7</v>
      </c>
      <c r="B6" s="75" t="str">
        <f>'GENERALES NOTA 322'!B5:C5</f>
        <v xml:space="preserve">MERCY RENTERIA CUERO  C.C: 31.595.022 </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86</v>
      </c>
      <c r="C13" s="24"/>
    </row>
    <row r="14" spans="1:6" x14ac:dyDescent="0.3">
      <c r="A14" s="76"/>
      <c r="B14" s="22" t="s">
        <v>87</v>
      </c>
      <c r="C14" s="24"/>
      <c r="E14" t="s">
        <v>88</v>
      </c>
      <c r="F14" s="17">
        <v>0.7</v>
      </c>
    </row>
    <row r="15" spans="1:6" x14ac:dyDescent="0.3">
      <c r="A15" s="23" t="s">
        <v>89</v>
      </c>
      <c r="B15" s="73" t="s">
        <v>90</v>
      </c>
      <c r="C15" s="74"/>
    </row>
    <row r="16" spans="1:6" ht="15" customHeight="1" x14ac:dyDescent="0.3">
      <c r="A16" s="21" t="s">
        <v>91</v>
      </c>
      <c r="B16" s="71" t="s">
        <v>92</v>
      </c>
      <c r="C16" s="72"/>
    </row>
    <row r="17" spans="1:3" ht="28.5" customHeight="1" x14ac:dyDescent="0.3">
      <c r="A17" s="14" t="s">
        <v>93</v>
      </c>
      <c r="B17" s="81">
        <f>((C19+C20+C22+C23)-C26)*C25*C27</f>
        <v>0</v>
      </c>
      <c r="C17" s="81"/>
    </row>
    <row r="18" spans="1:3" x14ac:dyDescent="0.3">
      <c r="A18" s="23" t="s">
        <v>94</v>
      </c>
      <c r="B18" s="79" t="s">
        <v>24</v>
      </c>
      <c r="C18" s="80"/>
    </row>
    <row r="19" spans="1:3" x14ac:dyDescent="0.3">
      <c r="A19" s="87"/>
      <c r="B19" s="22" t="s">
        <v>25</v>
      </c>
      <c r="C19" s="19"/>
    </row>
    <row r="20" spans="1:3" x14ac:dyDescent="0.3">
      <c r="A20" s="88"/>
      <c r="B20" s="22" t="s">
        <v>26</v>
      </c>
      <c r="C20" s="19">
        <v>0</v>
      </c>
    </row>
    <row r="21" spans="1:3" x14ac:dyDescent="0.3">
      <c r="A21" s="88"/>
      <c r="B21" s="77" t="s">
        <v>27</v>
      </c>
      <c r="C21" s="78"/>
    </row>
    <row r="22" spans="1:3" x14ac:dyDescent="0.3">
      <c r="A22" s="88"/>
      <c r="B22" s="22" t="s">
        <v>86</v>
      </c>
      <c r="C22" s="19">
        <v>0</v>
      </c>
    </row>
    <row r="23" spans="1:3" ht="28.8" x14ac:dyDescent="0.3">
      <c r="A23" s="88"/>
      <c r="B23" s="22" t="s">
        <v>95</v>
      </c>
      <c r="C23" s="19">
        <v>0</v>
      </c>
    </row>
    <row r="24" spans="1:3" x14ac:dyDescent="0.3">
      <c r="A24" s="88"/>
      <c r="B24" s="77" t="s">
        <v>96</v>
      </c>
      <c r="C24" s="78"/>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81">
        <f>IFERROR(B17*(VLOOKUP(B15,Hoja2!$G$1:$H$6,2,0)),16666)</f>
        <v>16666</v>
      </c>
      <c r="C28" s="81"/>
    </row>
    <row r="29" spans="1:3" ht="28.8" x14ac:dyDescent="0.3">
      <c r="A29" s="21" t="s">
        <v>100</v>
      </c>
      <c r="B29" s="82" t="s">
        <v>101</v>
      </c>
      <c r="C29" s="83"/>
    </row>
    <row r="30" spans="1:3" ht="28.8" x14ac:dyDescent="0.3">
      <c r="A30" s="21" t="s">
        <v>102</v>
      </c>
      <c r="B30" s="84" t="s">
        <v>103</v>
      </c>
      <c r="C30" s="85"/>
    </row>
    <row r="31" spans="1:3" ht="18" x14ac:dyDescent="0.3">
      <c r="A31" s="29" t="s">
        <v>104</v>
      </c>
      <c r="B31" s="29"/>
      <c r="C31" s="29"/>
    </row>
    <row r="32" spans="1:3" x14ac:dyDescent="0.3">
      <c r="A32" s="30" t="s">
        <v>105</v>
      </c>
      <c r="B32" s="86"/>
      <c r="C32" s="86"/>
    </row>
    <row r="33" spans="1:3" x14ac:dyDescent="0.3">
      <c r="A33" s="30" t="s">
        <v>106</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107</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7600131050022020050900</v>
      </c>
      <c r="C3" s="36"/>
    </row>
    <row r="4" spans="1:3" x14ac:dyDescent="0.3">
      <c r="A4" s="5" t="s">
        <v>3</v>
      </c>
      <c r="B4" s="36" t="str">
        <f>'GENERALES NOTA 322'!B3:C3</f>
        <v>002 LABORAL CIRCUITO CALI</v>
      </c>
      <c r="C4" s="36"/>
    </row>
    <row r="5" spans="1:3" ht="29.1" customHeight="1" x14ac:dyDescent="0.3">
      <c r="A5" s="5" t="s">
        <v>5</v>
      </c>
      <c r="B5" s="36" t="str">
        <f>'GENERALES NOTA 322'!B4:C4</f>
        <v>COLFONDOS Y OTRO</v>
      </c>
      <c r="C5" s="36"/>
    </row>
    <row r="6" spans="1:3" x14ac:dyDescent="0.3">
      <c r="A6" s="5" t="s">
        <v>7</v>
      </c>
      <c r="B6" s="36" t="str">
        <f>'GENERALES NOTA 322'!B5:C5</f>
        <v xml:space="preserve">MERCY RENTERIA CUERO  C.C: 31.595.022 </v>
      </c>
      <c r="C6" s="36"/>
    </row>
    <row r="7" spans="1:3" ht="43.5" customHeight="1" x14ac:dyDescent="0.3">
      <c r="A7" s="5" t="s">
        <v>9</v>
      </c>
      <c r="B7" s="36" t="str">
        <f>'GENERALES NOTA 322'!B6:C6</f>
        <v>LLAMADA EN GARANTIA</v>
      </c>
      <c r="C7" s="36"/>
    </row>
    <row r="8" spans="1:3" x14ac:dyDescent="0.3">
      <c r="A8" s="5" t="s">
        <v>108</v>
      </c>
      <c r="B8" s="36"/>
      <c r="C8" s="36"/>
    </row>
    <row r="9" spans="1:3" x14ac:dyDescent="0.3">
      <c r="A9" s="15" t="s">
        <v>94</v>
      </c>
      <c r="B9" s="89"/>
      <c r="C9" s="89"/>
    </row>
    <row r="10" spans="1:3" x14ac:dyDescent="0.3">
      <c r="A10" s="15" t="s">
        <v>109</v>
      </c>
      <c r="B10" s="36"/>
      <c r="C10" s="36"/>
    </row>
    <row r="11" spans="1:3" ht="28.8" x14ac:dyDescent="0.3">
      <c r="A11" s="15" t="s">
        <v>110</v>
      </c>
      <c r="B11" s="90"/>
      <c r="C11" s="56"/>
    </row>
    <row r="12" spans="1:3" ht="57.6" x14ac:dyDescent="0.3">
      <c r="A12" s="5" t="s">
        <v>111</v>
      </c>
      <c r="B12" s="36"/>
      <c r="C12" s="36"/>
    </row>
    <row r="13" spans="1:3" ht="57.6" x14ac:dyDescent="0.3">
      <c r="A13" s="5" t="s">
        <v>112</v>
      </c>
      <c r="B13" s="36"/>
      <c r="C13" s="36"/>
    </row>
    <row r="14" spans="1:3" x14ac:dyDescent="0.3">
      <c r="A14" s="5" t="s">
        <v>113</v>
      </c>
      <c r="B14" s="11"/>
      <c r="C14" s="11"/>
    </row>
    <row r="15" spans="1:3" x14ac:dyDescent="0.3">
      <c r="A15" s="15" t="s">
        <v>114</v>
      </c>
      <c r="B15" s="36"/>
      <c r="C15" s="36"/>
    </row>
    <row r="16" spans="1:3" x14ac:dyDescent="0.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2024-07-25T19:12:48Z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