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8_{4C8293F7-9648-407B-9952-9F3EB37D6D09}" xr6:coauthVersionLast="47" xr6:coauthVersionMax="47" xr10:uidLastSave="{00000000-0000-0000-0000-000000000000}"/>
  <bookViews>
    <workbookView xWindow="-105" yWindow="0" windowWidth="12210" windowHeight="12885"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<sst xmlns="http://schemas.openxmlformats.org/spreadsheetml/2006/main" count="196" uniqueCount="155">
  <si>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</si>
  <si>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</si>
  <si>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05045310500120220044900</t>
  </si>
  <si>
    <t>Juzgado</t>
  </si>
  <si>
    <t>JUZGADO PRIMERO (001) LABORAL CIRCUITO APARTADÓ</t>
  </si>
  <si>
    <t>Demandado</t>
  </si>
  <si>
    <t>COLFONDOS Y OTRO</t>
  </si>
  <si>
    <t xml:space="preserve">Demandante </t>
  </si>
  <si>
    <t>CELINA NORIS RAMOS CORDOBA- CC. 39.295.879</t>
  </si>
  <si>
    <t>Tipo de vinculacion compañía</t>
  </si>
  <si>
    <t>LLAMADA EN GARANTIA</t>
  </si>
  <si>
    <t>Nombre de lesionado o muerto (s)</t>
  </si>
  <si>
    <t>N/A</t>
  </si>
  <si>
    <t>Fecha de los hechos</t>
  </si>
  <si>
    <t>01/01/1999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</si>
  <si>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</si>
  <si>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</si>
  <si>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</si>
  <si>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</si>
  <si>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</si>
  <si>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CELINA NORIS RAMOS CORDOBA IDENTIFICADA CON CC 39.295.879 NACIÓ EL 12/01/1954 Y CUENTA ACTUALMENTE CON 68 AÑOS, ADUCE QUE PRESTÓ SUS SERVICIOS CON EL MUNICIPIO DE TURBO DEL 25/05/1996 AL 08/09/1998 Y QUE DEVENGÓ UN SALARIO DE $938.245 Y QUE ACTUALMENTE ES FUNCIONARIA PUBLICA DE LA ESE HOSPITAL FRANCISCO VALDERRAMA Y QUE AQUELLA HA DEJADO DE COTIZAR POR MORA EN EL PAGO DE COTIZACIONES DEL 28/09/1998 AL 01/01/1999, MANIFIESTA QUE A ELLA NUNCA SE LE INFORMÓ EL CAMBIO DEL ISS A LA AFP COLFONDOS. ADUCE QUE EN JULIO DE 2002 CUANDO SE TRASLADÓ A PORVENIR FUE POR UN CASO FORTUITO. AFIRMÓ QUE DESDE QUE LOS ASESORES DEL FONDO PRIVADO LA AFILIARON NUNCA MÁS LOS VOLVIÓ A VER. QUE ELLA SE ENCUENTRA COMO BENEFICIARIA DEL REGIMEN DE TRANSICIÓN. ARGUMENTA QUE PORVENIR VIOLÓ SU DEBER DE INFORMACIÓN, PRINCIPIO DE BUENA FE Y TRANSPARENCIA Y QUE AQUELLA NO CUMPLIÓ CON LA ACTUALIZARLE LA HISTORIA LABORAL Y HABILITAR LAS SEMANAS EN MORA, MANIFIESTA QUE REALIZÓ DOBLE ASESORÍA EL 17/06/2021 ANTE COLPENSIONES Y PORVENIR Y FINALMENTE QUE PRESENTÓ RECLAMACIONES ANTE COLPENSIONES Y PORVENIR PARA RETORNAR AL RPM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</si>
  <si>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</si>
  <si>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</si>
  <si>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</si>
  <si>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</si>
  <si>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</si>
  <si>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</si>
  <si>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</si>
  <si>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</si>
  <si>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</si>
  <si>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</si>
  <si>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</si>
  <si>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</si>
  <si>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</si>
  <si>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</si>
  <si>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</si>
  <si>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26/06/2024</t>
  </si>
  <si>
    <t>Fecha de notificación</t>
  </si>
  <si>
    <t>25/06/2024</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</si>
  <si>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</si>
  <si>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</si>
  <si>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</si>
  <si>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</si>
  <si>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</si>
  <si>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</si>
  <si>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</si>
  <si>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</si>
  <si>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</si>
  <si>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</si>
  <si>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</si>
  <si>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</si>
  <si>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</si>
  <si>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</si>
  <si>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</si>
  <si>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</si>
  <si>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</si>
  <si>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</si>
  <si>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</si>
  <si>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</si>
  <si>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</si>
  <si>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</si>
  <si>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</si>
  <si>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</si>
  <si>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</si>
  <si>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</si>
  <si>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</si>
  <si>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</si>
  <si>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</si>
  <si>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</si>
  <si>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</si>
  <si>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</si>
  <si>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</si>
  <si>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</si>
  <si>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</si>
  <si>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</si>
  <si>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</si>
  <si>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</si>
  <si>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</si>
  <si>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</si>
  <si>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</si>
  <si>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</si>
  <si>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</si>
  <si>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</si>
  <si>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</si>
  <si>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</si>
  <si>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</si>
  <si>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AJR2364</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</si>
  <si>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</si>
  <si>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</si>
  <si>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</si>
  <si>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</si>
  <si>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</si>
  <si>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</si>
  <si>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01/01/1999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</si>
  <si>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</si>
  <si>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</si>
  <si>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</si>
  <si>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</si>
  <si>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</si>
  <si>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</si>
  <si>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</si>
  <si>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</si>
  <si>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</si>
  <si>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</si>
  <si>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CELINA NORIS RAMOS CORDOBA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</si>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</sst>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110.2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t="s">
        <v>36</v>
      </c>
      <c r="C27" s="48"/>
    </row>
    <row r="28" spans="1:3">
      <c r="A28" s="5" t="s">
        <v>37</v>
      </c>
      <c r="B28" s="45" t="s">
        <v>38</v>
      </c>
      <c r="C28" s="45"/>
    </row>
    <row r="29" spans="1:3">
      <c r="A29" s="5" t="s">
        <v>39</v>
      </c>
      <c r="B29" s="45">
        <v>45572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05045310500120220044900</v>
      </c>
      <c r="C3" s="40"/>
    </row>
    <row r="4" spans="1:3">
      <c r="A4" s="5" t="s">
        <v>3</v>
      </c>
      <c r="B4" s="40" t="str">
        <f>'GENERALES NOTA 322'!B3:C3</f>
        <v>JUZGADO PRIMERO (001) LABORAL CIRCUITO APARTADÓ</v>
      </c>
      <c r="C4" s="40"/>
    </row>
    <row r="5" spans="1:3">
      <c r="A5" s="5" t="s">
        <v>5</v>
      </c>
      <c r="B5" s="40" t="str">
        <f>'GENERALES NOTA 322'!B4:C4</f>
        <v>COLFONDOS Y OTRO</v>
      </c>
      <c r="C5" s="40"/>
    </row>
    <row r="6" spans="1:3">
      <c r="A6" s="5" t="s">
        <v>7</v>
      </c>
      <c r="B6" s="40" t="str">
        <f>'GENERALES NOTA 322'!B5:C5</f>
        <v>CELINA NORIS RAMOS CORDOBA- CC. 39.295.879</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3"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05045310500120220044900</v>
      </c>
      <c r="C3" s="86"/>
    </row>
    <row r="4" spans="1:6">
      <c r="A4" s="21" t="s">
        <v>3</v>
      </c>
      <c r="B4" s="86" t="str">
        <f>'GENERALES NOTA 322'!B3:C3</f>
        <v>JUZGADO PRIMERO (001) LABORAL CIRCUITO APARTADÓ</v>
      </c>
      <c r="C4" s="86"/>
    </row>
    <row r="5" spans="1:6">
      <c r="A5" s="21" t="s">
        <v>5</v>
      </c>
      <c r="B5" s="86" t="str">
        <f>'GENERALES NOTA 322'!B4:C4</f>
        <v>COLFONDOS Y OTRO</v>
      </c>
      <c r="C5" s="86"/>
    </row>
    <row r="6" spans="1:6" ht="14.45" customHeight="1">
      <c r="A6" s="21" t="s">
        <v>7</v>
      </c>
      <c r="B6" s="86" t="str">
        <f>'GENERALES NOTA 322'!B5:C5</f>
        <v>CELINA NORIS RAMOS CORDOBA- CC. 39.295.879</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row>
    <row r="16" spans="1:6" ht="15" customHeight="1">
      <c r="A16" s="21" t="s">
        <v>92</v>
      </c>
      <c r="B16" s="82" t="s">
        <v>93</v>
      </c>
      <c r="C16" s="83"/>
    </row>
    <row r="17" spans="1:3" ht="28.5" customHeight="1">
      <c r="A17" s="14" t="s">
        <v>94</v>
      </c>
      <c r="B17" s="73">
        <f>((C19+C20+C22+C23)-C26)*C25*C27</f>
        <v>0</v>
      </c>
      <c r="C17" s="73"/>
    </row>
    <row r="18" spans="1:3">
      <c r="A18" s="23" t="s">
        <v>95</v>
      </c>
      <c r="B18" s="74" t="s">
        <v>24</v>
      </c>
      <c r="C18" s="75"/>
    </row>
    <row r="19" spans="1:3">
      <c r="A19" s="69"/>
      <c r="B19" s="22" t="s">
        <v>25</v>
      </c>
      <c r="C19" s="19">
        <v>100000000</v>
      </c>
    </row>
    <row r="20" spans="1:3">
      <c r="A20" s="70"/>
      <c r="B20" s="22" t="s">
        <v>26</v>
      </c>
      <c r="C20" s="19">
        <v>0</v>
      </c>
    </row>
    <row r="21" spans="1:3">
      <c r="A21" s="70"/>
      <c r="B21" s="71" t="s">
        <v>27</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row>
    <row r="26" spans="1:3">
      <c r="A26" s="27"/>
      <c r="B26" s="22" t="s">
        <v>45</v>
      </c>
      <c r="C26" s="28">
        <v>0</v>
      </c>
    </row>
    <row r="27" spans="1:3">
      <c r="A27" s="27"/>
      <c r="B27" s="22" t="s">
        <v>99</v>
      </c>
      <c r="C27" s="26"/>
    </row>
    <row r="28" spans="1:3">
      <c r="A28" s="18" t="s">
        <v>100</v>
      </c>
      <c r="B28" s="73">
        <f>IFERROR(B17*(VLOOKUP(B15,Hoja2!$G$1:$H$6,2,0)),16666)</f>
        <v>16666</v>
      </c>
      <c r="C28" s="73"/>
    </row>
    <row r="29" spans="1:3" ht="30.75">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05045310500120220044900</v>
      </c>
      <c r="C3" s="40"/>
    </row>
    <row r="4" spans="1:3">
      <c r="A4" s="5" t="s">
        <v>3</v>
      </c>
      <c r="B4" s="40" t="str">
        <f>'GENERALES NOTA 322'!B3:C3</f>
        <v>JUZGADO PRIMERO (001) LABORAL CIRCUITO APARTADÓ</v>
      </c>
      <c r="C4" s="40"/>
    </row>
    <row r="5" spans="1:3" ht="29.1" customHeight="1">
      <c r="A5" s="5" t="s">
        <v>5</v>
      </c>
      <c r="B5" s="40" t="str">
        <f>'GENERALES NOTA 322'!B4:C4</f>
        <v>COLFONDOS Y OTRO</v>
      </c>
      <c r="C5" s="40"/>
    </row>
    <row r="6" spans="1:3">
      <c r="A6" s="5" t="s">
        <v>7</v>
      </c>
      <c r="B6" s="40" t="str">
        <f>'GENERALES NOTA 322'!B5:C5</f>
        <v>CELINA NORIS RAMOS CORDOBA- CC. 39.295.879</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2024-07-11T15:28:18Z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