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C:\Users\vorozco\Downloads\"/>
    </mc:Choice>
  </mc:AlternateContent>
  <xr:revisionPtr revIDLastSave="0" documentId="13_ncr:1_{29453C71-3E21-4944-BAD8-2D8E0F49922E}" xr6:coauthVersionLast="47" xr6:coauthVersionMax="47" xr10:uidLastSave="{00000000-0000-0000-0000-000000000000}"/>
  <bookViews>
    <workbookView xWindow="-120" yWindow="-120" windowWidth="24240" windowHeight="1302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<sst xmlns="http://schemas.openxmlformats.org/spreadsheetml/2006/main" count="195" uniqueCount="154">
  <si>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</si>
  <si>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</si>
  <si>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</si>
  <si>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</si>
  <si>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</si>
  <si>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</si>
  <si>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</si>
  <si>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</si>
  <si>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</si>
  <si>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</si>
  <si>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</si>
  <si>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</si>
  <si>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</si>
  <si>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</si>
  <si>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</si>
  <si>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</si>
  <si>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</si>
  <si>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</si>
  <si>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</si>
  <si>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</si>
  <si>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</si>
  <si>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</si>
  <si>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</si>
  <si>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</si>
  <si>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</si>
  <si>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</si>
  <si>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</si>
  <si>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</si>
  <si>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</si>
  <si>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</si>
  <si>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</si>
  <si>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</si>
  <si>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</si>
  <si>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</si>
  <si>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</si>
  <si>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</si>
  <si>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</si>
  <si>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</si>
  <si>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</si>
  <si>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</si>
  <si>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</si>
  <si>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</si>
  <si>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</si>
  <si>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</si>
  <si>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</si>
  <si>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</si>
  <si>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</si>
  <si>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</si>
  <si>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</si>
  <si>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</si>
  <si>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</si>
  <si>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</si>
  <si>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</si>
  <si>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</si>
  <si>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</si>
  <si>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</si>
  <si>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</si>
  <si>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</si>
  <si>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</si>
  <si>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</si>
  <si>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</si>
  <si>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</si>
  <si>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</si>
  <si>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</si>
  <si>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</si>
  <si>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</si>
  <si>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</si>
  <si>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</si>
  <si>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</si>
  <si>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</si>
  <si>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</si>
  <si>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</si>
  <si>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</si>
  <si>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</si>
  <si>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</si>
  <si>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</si>
  <si>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</si>
  <si>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</si>
  <si>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</si>
  <si>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</si>
  <si>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</si>
  <si>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</si>
  <si>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</si>
  <si>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</si>
  <si>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</si>
  <si>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</si>
  <si>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</si>
  <si>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</si>
  <si>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</si>
  <si>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</si>
  <si>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</si>
  <si>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</si>
  <si>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</si>
  <si>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</si>
  <si>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</si>
  <si>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</si>
  <si>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</si>
  <si>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</si>
  <si>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</si>
  <si>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</si>
  <si>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</si>
  <si>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</si>
  <si>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</si>
  <si>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</si>
  <si>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</si>
  <si>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</si>
  <si>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</si>
  <si>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</si>
  <si>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</si>
  <si>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</si>
  <si>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</si>
  <si>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</si>
  <si>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</si>
  <si>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</si>
  <si>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</si>
  <si>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</si>
  <si>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</si>
  <si>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</si>
  <si>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</si>
  <si>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</si>
  <si>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</si>
  <si>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</si>
  <si>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</si>
  <si>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</si>
  <si>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</si>
  <si>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</si>
  <si>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</si>
  <si>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</si>
  <si>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</si>
  <si>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</si>
  <si>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</si>
  <si>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</si>
  <si>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</si>
  <si>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</si>
  <si>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</si>
  <si>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</si>
  <si>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</si>
  <si>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</si>
  <si>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</si>
  <si>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</si>
  <si>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</si>
  <si>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</si>
  <si>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</si>
  <si>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</si>
  <si>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13001310501020230003400</t>
  </si>
  <si>
    <t>10 LABORAL CIRCUITO DE CARTAGENA</t>
  </si>
  <si>
    <t>MARIA BERNARDA PEREZ CARMONA- CC.45.478.182</t>
  </si>
  <si>
    <t>23/12/1994</t>
  </si>
  <si>
    <t>SEGÚN LOS HECHOS DE LA DEMANDA, LA SEÑORA MARIA BERNARDA PEREZ CARMONA IDENTIFICADA CON  CC.45.478.182, PRECISA QUE EL 01/03/1995 INICIÓ A LABORAR CON LA ALCALDÍA DE CARTAGENA Y REALIZÓ COTIZACIONES A LA CAJA DE DICHA ENTIDAD, QUE A PARTIR DEL MES DE AGOSTO DE 1995 SUS COTIZACIONES FUERON ASUMIDAS POR EL ISS Y QUE DESDE ABRIL DE 1996 SUS COTIZACIONES SE REALIZARON EN EL RAIS. ADUCE QUE AL MOMENTO DEL TRASLADO NO LE DIERON INFORMACIÓN COMPLETA Y EXPLICACIÓN CLARA DE LAS ETAPAS DEL PROCESO, SOBRE LAS CONSECUENCIAS E IMPLICACIONES DEL TRASLADO DE REGIMEN PENSIONAL, NO SE LE HIZO PROYECCIÓN DEL VALOR DE LA PENSIÓN, NO SE LE EXPLICÓ LAS VENTAJAS Y DESVENTAJAS DE LO REGIMENES. ARGUMENTA QUE SU MESADA PENSIONAL EN EL RAIS ASICIENDE AL SALARIO MINIMO Y QUE EN EL RPM ASCIENDE A LA SUMA DE $3.533.606. FINALMENTE DICE QUE SOLICITÓ A PORVENIR Y COLPENSIONES LA INEFICACIA DE LA AFILIACIÓN, PETICIÓN LA CUAL FUE NEGADA POR AMBAS ENTIDADES.</t>
  </si>
  <si>
    <t>30/08/2024 (Estados)</t>
  </si>
  <si>
    <t>AJR 2381</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</si>
  <si>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mes de diciembre de 1994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</si>
  <si>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</si>
  <si>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EXCEPCIONES DE MERITO FRENTE A LA DEMANDA: 
1. LAS EXCEPCIONES FORMULADAS POR LA ENTIDAD QUE EFECTUÓ EL LLAMAMIENTO EN GARANTÍA A MI PROCURADA
2. ABUSO DEL DERECHO POR PARTE DE COLFONDOS S.A. AL LLAMAR EN GARANTÍA A ALLIANZ SEGUROS DE VIDA S.A. AÚN CUANDO LA AFP TIENE PLENO CONOCIMIENTO QUE NO LE ASISTE EL DERECHO DE OBTENER LA DEVOLUCIÓN Y/O RESTITUCIÓN DE LA PRIMA.
3. AL NO PROSPERAR LAS PRETENSIONES DEL LLAMAMIENTO EN GARANTÍA, LAS AGENCIAS EN DERECHO A FAVOR DE ALLIANZ SEGUROS DE VIDA S.A. DEBEN LIQUIDARSE POR UN VALOR IGUAL AL ASUMIDO QUE COMPENSE EL ESFUERZO REALIZADO Y LA AFECTACIÓN PATRIMONIAL QUE IMPLICÓ LA CAUSA
4. INEXISTENCIA DE OBLIGACIÓN DE RESTITUCIÓN DE LA PRIMA DEL SEGURO PREVISIONAL AL ESTAR DEBIDAMENTE DEVENGADA EN RAZÓN DEL RIESGO ASUMIDO. 
5. INEXISTENCIA DE OBLIGACIÓN A CARGO DE ALLIANZ SEGUROS DE VIDA S.A. POR CUANTO LA PRIMA DEBE PAGARSE CON LOS RECURSO PROPIOS DE LA AFP CUANDO SE DECLARA LA INEFICACIA DE TRASLADO.
6.  INEXISTENCIA RESPONSABILIDAD DE AFP DEVOLVER LAS PRIMAS DE SEGURO PREVISIONAL A COLPENSIONES SI SE DECLARA LA INEFICACIA DE TRASLADO, POR CUANTO EL PAGO DE ESTAS ES UNA SITUACIÓN QUE SE CONSOLIDÓ EN EL TIEMPO Y NO ES POSIBLE RETROTRAER (SU 107 DE 2024) 
7. IMPOSIBILIDAD DE QUE SE DECLARE LA INEFICACIA DE TRASLADO PENSIONAL CUANDO LA DEMANDANTE NO PRESENTÓ AFILIACIÓN INICIAL A UNA ENTIDAD PERTENECIENTE AL RPM
8. IMPOSIBILIDAD DE SOLICITAR LA DECLARATORIA DE INEFICACIA DE AFILIACIÓN AL RAIS CUANDO LA DEMANDANTE NUNCA PRESENTÓ AFILIACIÓN AL REGIMEN DE PRIMA MEDIA CON PRESTACIÓN DEFINIDA 
9. AFILIACIÓN LIBRE Y ESPONTÁNEA DE LA SEÑORA MARIA BERNARDA PEREZ CARMONA AL RÉGIMEN DE AHORRO INDIVIDIAL CON SOLIDARIDAD 
10. ERROR DE DERECHO NO VICIA EL CONSENTIMIENTO
11. PROHIBICIÓN DEL TRASLADO DEL RÉGIMEN DE AHORRO INDIVIDUAL CON SOLIDARIDAD AL RÉGIMEN DE PRIMA MEDIA CON PRESTACIÓN DEFINIDA
12. EL TRASLADO ENTRE ADMINISTRADORAS DEL RAIS DENOTA LA VOLUNTAD DE LA AFILIADA DE PERMANECER EN EL RÉGIMEN DE AHORRO INDIVIDUAL CON SOLIDARIDAD Y CONSIGO, SE CONFIGURA UN ACTO DE RELACIONAMIENTO QUE PRESUPONE EL CONOCIMIENTO DEL FUNCIONAMIENTO DE DICHO RÉGIMEN
13. INEXISTENCIA DE LA OBLIGACIÓN DE DEVOLVER EL SEGURO PREVISIONAL CUANDO SE DECLARA LA NULIDAD Y/O INEFICACIA DE LA AFILIACIÓN POR FALTA DE CAUSA Y PORQUE AFECTA DERECHOS DE TERCEROS DE BUENA FE
14. PRESCRIPCION
15. BUENA FE
16. 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RECURSOS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</si>
</sst>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70" zoomScaleNormal="70" workbookViewId="0">
      <selection activeCell="B8" sqref="B8:C8"/>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144</v>
      </c>
      <c r="C2" s="52"/>
    </row>
    <row r="3" spans="1:3" x14ac:dyDescent="0.25">
      <c r="A3" s="5" t="s">
        <v>0</v>
      </c>
      <c r="B3" s="53" t="s">
        <v>145</v>
      </c>
      <c r="C3" s="54"/>
    </row>
    <row r="4" spans="1:3" x14ac:dyDescent="0.25">
      <c r="A4" s="5" t="s">
        <v>109</v>
      </c>
      <c r="B4" s="53" t="s">
        <v>137</v>
      </c>
      <c r="C4" s="54"/>
    </row>
    <row r="5" spans="1:3" ht="14.45" customHeight="1" x14ac:dyDescent="0.25">
      <c r="A5" s="5" t="s">
        <v>1</v>
      </c>
      <c r="B5" s="47" t="s">
        <v>146</v>
      </c>
      <c r="C5" s="47"/>
    </row>
    <row r="6" spans="1:3" x14ac:dyDescent="0.25">
      <c r="A6" s="5" t="s">
        <v>110</v>
      </c>
      <c r="B6" s="36" t="s">
        <v>134</v>
      </c>
      <c r="C6" s="36"/>
    </row>
    <row r="7" spans="1:3" x14ac:dyDescent="0.25">
      <c r="A7" s="5" t="s">
        <v>2</v>
      </c>
      <c r="B7" s="36" t="s">
        <v>142</v>
      </c>
      <c r="C7" s="36"/>
    </row>
    <row r="8" spans="1:3" x14ac:dyDescent="0.25">
      <c r="A8" s="5" t="s">
        <v>3</v>
      </c>
      <c r="B8" s="46" t="s">
        <v>147</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148</v>
      </c>
      <c r="C12" s="36"/>
    </row>
    <row r="13" spans="1:3" ht="30" customHeight="1" x14ac:dyDescent="0.25">
      <c r="A13" s="37"/>
      <c r="B13" s="36"/>
      <c r="C13" s="36"/>
    </row>
    <row r="14" spans="1:3" ht="107.2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45481</v>
      </c>
      <c r="C27" s="39"/>
    </row>
    <row r="28" spans="1:3" x14ac:dyDescent="0.25">
      <c r="A28" s="5" t="s">
        <v>9</v>
      </c>
      <c r="B28" s="35" t="s">
        <v>149</v>
      </c>
      <c r="C28" s="35"/>
    </row>
    <row r="29" spans="1:3" x14ac:dyDescent="0.25">
      <c r="A29" s="5" t="s">
        <v>10</v>
      </c>
      <c r="B29" s="35">
        <v>45548</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13001310501020230003400</v>
      </c>
      <c r="C3" s="36"/>
    </row>
    <row r="4" spans="1:3" x14ac:dyDescent="0.25">
      <c r="A4" s="5" t="s">
        <v>0</v>
      </c>
      <c r="B4" s="36" t="str">
        <f>'GENERALES NOTA 322'!B3:C3</f>
        <v>10 LABORAL CIRCUITO DE CARTAGENA</v>
      </c>
      <c r="C4" s="36"/>
    </row>
    <row r="5" spans="1:3" x14ac:dyDescent="0.25">
      <c r="A5" s="5" t="s">
        <v>109</v>
      </c>
      <c r="B5" s="36" t="str">
        <f>'GENERALES NOTA 322'!B4:C4</f>
        <v>COLFONDOS Y OTRO</v>
      </c>
      <c r="C5" s="36"/>
    </row>
    <row r="6" spans="1:3" x14ac:dyDescent="0.25">
      <c r="A6" s="5" t="s">
        <v>1</v>
      </c>
      <c r="B6" s="36" t="str">
        <f>'GENERALES NOTA 322'!B5:C5</f>
        <v>MARIA BERNARDA PEREZ CARMONA- CC.45.478.182</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19" zoomScaleNormal="100" workbookViewId="0">
      <selection activeCell="B27" sqref="B27"/>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
        <v>150</v>
      </c>
      <c r="C2" s="74"/>
    </row>
    <row r="3" spans="1:6" x14ac:dyDescent="0.25">
      <c r="A3" s="21" t="s">
        <v>11</v>
      </c>
      <c r="B3" s="75" t="str">
        <f>'GENERALES NOTA 322'!B2:C2</f>
        <v>13001310501020230003400</v>
      </c>
      <c r="C3" s="75"/>
    </row>
    <row r="4" spans="1:6" x14ac:dyDescent="0.25">
      <c r="A4" s="21" t="s">
        <v>0</v>
      </c>
      <c r="B4" s="75" t="str">
        <f>'GENERALES NOTA 322'!B3:C3</f>
        <v>10 LABORAL CIRCUITO DE CARTAGENA</v>
      </c>
      <c r="C4" s="75"/>
    </row>
    <row r="5" spans="1:6" x14ac:dyDescent="0.25">
      <c r="A5" s="21" t="s">
        <v>109</v>
      </c>
      <c r="B5" s="75" t="str">
        <f>'GENERALES NOTA 322'!B4:C4</f>
        <v>COLFONDOS Y OTRO</v>
      </c>
      <c r="C5" s="75"/>
    </row>
    <row r="6" spans="1:6" ht="14.45" customHeight="1" x14ac:dyDescent="0.25">
      <c r="A6" s="21" t="s">
        <v>1</v>
      </c>
      <c r="B6" s="75" t="str">
        <f>'GENERALES NOTA 322'!B5:C5</f>
        <v>MARIA BERNARDA PEREZ CARMONA- CC.45.478.182</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57</v>
      </c>
      <c r="C15" s="74"/>
    </row>
    <row r="16" spans="1:6" ht="15" customHeight="1" x14ac:dyDescent="0.25">
      <c r="A16" s="21" t="s">
        <v>45</v>
      </c>
      <c r="B16" s="71" t="s">
        <v>151</v>
      </c>
      <c r="C16" s="72"/>
    </row>
    <row r="17" spans="1:3" ht="28.5" customHeight="1" x14ac:dyDescent="0.25">
      <c r="A17" s="14" t="s">
        <v>52</v>
      </c>
      <c r="B17" s="81">
        <f>((C19+C20+C22+C23)-C26)*C25*C27</f>
        <v>0</v>
      </c>
      <c r="C17" s="81"/>
    </row>
    <row r="18" spans="1:3" x14ac:dyDescent="0.25">
      <c r="A18" s="23" t="s">
        <v>53</v>
      </c>
      <c r="B18" s="79" t="s">
        <v>48</v>
      </c>
      <c r="C18" s="80"/>
    </row>
    <row r="19" spans="1:3" x14ac:dyDescent="0.25">
      <c r="A19" s="87"/>
      <c r="B19" s="22" t="s">
        <v>49</v>
      </c>
      <c r="C19" s="19">
        <v>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0</v>
      </c>
    </row>
    <row r="26" spans="1:3" x14ac:dyDescent="0.25">
      <c r="A26" s="27"/>
      <c r="B26" s="22" t="s">
        <v>116</v>
      </c>
      <c r="C26" s="28">
        <v>0</v>
      </c>
    </row>
    <row r="27" spans="1:3" x14ac:dyDescent="0.25">
      <c r="A27" s="27"/>
      <c r="B27" s="22" t="s">
        <v>136</v>
      </c>
      <c r="C27" s="26">
        <v>0</v>
      </c>
    </row>
    <row r="28" spans="1:3" x14ac:dyDescent="0.25">
      <c r="A28" s="18" t="s">
        <v>107</v>
      </c>
      <c r="B28" s="81">
        <f>IFERROR(B17*(VLOOKUP(B15,Hoja2!$G$1:$H$6,2,0)),16666)</f>
        <v>16666</v>
      </c>
      <c r="C28" s="81"/>
    </row>
    <row r="29" spans="1:3" ht="30" x14ac:dyDescent="0.25">
      <c r="A29" s="21" t="s">
        <v>54</v>
      </c>
      <c r="B29" s="82" t="s">
        <v>152</v>
      </c>
      <c r="C29" s="83"/>
    </row>
    <row r="30" spans="1:3" ht="30" x14ac:dyDescent="0.25">
      <c r="A30" s="21" t="s">
        <v>55</v>
      </c>
      <c r="B30" s="84" t="s">
        <v>153</v>
      </c>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13001310501020230003400</v>
      </c>
      <c r="C3" s="36"/>
    </row>
    <row r="4" spans="1:3" x14ac:dyDescent="0.25">
      <c r="A4" s="5" t="s">
        <v>0</v>
      </c>
      <c r="B4" s="36" t="str">
        <f>'GENERALES NOTA 322'!B3:C3</f>
        <v>10 LABORAL CIRCUITO DE CARTAGENA</v>
      </c>
      <c r="C4" s="36"/>
    </row>
    <row r="5" spans="1:3" ht="29.1" customHeight="1" x14ac:dyDescent="0.25">
      <c r="A5" s="5" t="s">
        <v>109</v>
      </c>
      <c r="B5" s="36" t="str">
        <f>'GENERALES NOTA 322'!B4:C4</f>
        <v>COLFONDOS Y OTRO</v>
      </c>
      <c r="C5" s="36"/>
    </row>
    <row r="6" spans="1:3" x14ac:dyDescent="0.25">
      <c r="A6" s="5" t="s">
        <v>1</v>
      </c>
      <c r="B6" s="36" t="str">
        <f>'GENERALES NOTA 322'!B5:C5</f>
        <v>MARIA BERNARDA PEREZ CARMONA- CC.45.478.182</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Valentina Orozco Arce</cp:lastModifiedBy>
  <dcterms:created xsi:type="dcterms:W3CDTF">2020-12-07T14:41:17Z</dcterms:created>
  <dcterms:modified xsi:type="dcterms:W3CDTF">2024-09-13T19:55:32Z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