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ce02653\Desktop\Blanca Andrea Contreras\"/>
    </mc:Choice>
  </mc:AlternateContent>
  <xr:revisionPtr revIDLastSave="0" documentId="13_ncr:1_{224D3579-553E-423C-94A2-E54884AFD989}" xr6:coauthVersionLast="47" xr6:coauthVersionMax="47" xr10:uidLastSave="{00000000-0000-0000-0000-000000000000}"/>
  <bookViews>
    <workbookView xWindow="15735" yWindow="0" windowWidth="13170" windowHeight="15585"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<sst xmlns="http://schemas.openxmlformats.org/spreadsheetml/2006/main" count="243" uniqueCount="180">
  <si>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</si>
  <si>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</si>
  <si>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</si>
  <si>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</si>
  <si>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</si>
  <si>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</si>
  <si>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</si>
  <si>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</si>
  <si>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</si>
  <si>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</si>
  <si>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</si>
  <si>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</si>
  <si>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</si>
  <si>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</si>
  <si>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</si>
  <si>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</si>
  <si>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</si>
  <si>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</si>
  <si>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</si>
  <si>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</si>
  <si>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</si>
  <si>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</si>
  <si>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</si>
  <si>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</si>
  <si>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</si>
  <si>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</si>
  <si>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</si>
  <si>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</si>
  <si>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</si>
  <si>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</si>
  <si>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</si>
  <si>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</si>
  <si>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</si>
  <si>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</si>
  <si>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</si>
  <si>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</si>
  <si>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</si>
  <si>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</si>
  <si>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</si>
  <si>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</si>
  <si>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</si>
  <si>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</si>
  <si>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</si>
  <si>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</si>
  <si>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</si>
  <si>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</si>
  <si>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</si>
  <si>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</si>
  <si>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</si>
  <si>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</si>
  <si>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</si>
  <si>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</si>
  <si>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</si>
  <si>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</si>
  <si>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</si>
  <si>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</si>
  <si>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</si>
  <si>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</si>
  <si>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</si>
  <si>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</si>
  <si>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</si>
  <si>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</si>
  <si>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</si>
  <si>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</si>
  <si>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</si>
  <si>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</si>
  <si>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</si>
  <si>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</si>
  <si>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</si>
  <si>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</si>
  <si>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</si>
  <si>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</si>
  <si>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</si>
  <si>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</si>
  <si>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</si>
  <si>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</si>
  <si>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</si>
  <si>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</si>
  <si>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</si>
  <si>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</si>
  <si>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</si>
  <si>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</si>
  <si>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</si>
  <si>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</si>
  <si>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</si>
  <si>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</si>
  <si>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</si>
  <si>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</si>
  <si>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</si>
  <si>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</si>
  <si>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</si>
  <si>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</si>
  <si>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</si>
  <si>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</si>
  <si>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</si>
  <si>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</si>
  <si>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</si>
  <si>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</si>
  <si>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</si>
  <si>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</si>
  <si>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</si>
  <si>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</si>
  <si>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</si>
  <si>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</si>
  <si>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</si>
  <si>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</si>
  <si>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</si>
  <si>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</si>
  <si>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</si>
  <si>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</si>
  <si>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</si>
  <si>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</si>
  <si>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</si>
  <si>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</si>
  <si>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</si>
  <si>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</si>
  <si>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</si>
  <si>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</si>
  <si>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</si>
  <si>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</si>
  <si>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</si>
  <si>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</si>
  <si>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</si>
  <si>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</si>
  <si>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</si>
  <si>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</si>
  <si>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</si>
  <si>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</si>
  <si>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</si>
  <si>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</si>
  <si>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</si>
  <si>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</si>
  <si>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</si>
  <si>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</si>
  <si>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</si>
  <si>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</si>
  <si>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</si>
  <si>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</si>
  <si>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</si>
  <si>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</si>
  <si>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</si>
  <si>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</si>
  <si>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</si>
  <si>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</si>
  <si>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</si>
  <si>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</si>
  <si>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</si>
  <si>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</si>
  <si>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</si>
  <si>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</si>
  <si>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</si>
  <si>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</si>
  <si>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</si>
  <si>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</si>
  <si>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</si>
  <si>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</si>
  <si>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</si>
  <si>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</si>
  <si>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11001310300120240029400</t>
  </si>
  <si>
    <t>PRIMERO (1) CIVIL DEL CIRCUITO DE BOGOTÁ D.C.</t>
  </si>
  <si>
    <t>BLANCA ANDREA CONTRERAS CORTES; PAULA SOFIA BEJARANO CONTRERAS; JEINER JAVIER BEJARANO LEAL; SEBASTIAN BEJARANO CONTRERAS; BLANCA AURORA CORTES DE CONTRERAS</t>
  </si>
  <si>
    <t>JAVIER SANTIAGO BEJARANO CONTRERAS</t>
  </si>
  <si>
    <t>NO INDICA</t>
  </si>
  <si>
    <t>SOLTERO</t>
  </si>
  <si>
    <t>MARZO 29 DE 2003</t>
  </si>
  <si>
    <t>19 AÑOS</t>
  </si>
  <si>
    <t>NOVIEMBRE 29 DE 2022</t>
  </si>
  <si>
    <t>NO HUBO - SOLICITARON MEDIDA CAUTELAR</t>
  </si>
  <si>
    <t>2 HERIDOS 3 FALLECIDOS</t>
  </si>
  <si>
    <t xml:space="preserve">1.- El día 29 de noviembre del 2022, siendo aproximadamente las 01:22 horas, se presentó un accidente de tránsito en el km 107 + 710 en la vía que de Bogotá conduce a Girardot, donde se vieron involucrados los vehículos de placas SZX410, conducido por el señor Carlos Javier Fonseca Murcia, el vehículo de placas TTO262, conducido por Lorenzo Martinez Beltran y el vehículo de placas BDD566, conducido por Stiven Torres Guerrero y donde se transportaban como acompañantes Luisa Fernanda Cruz Vargas y Javier Santiago Bejarano Contreras.
2.- El tractocamión de placas SZX410, que transitaba a exceso de velocidad, choca fuertemente el vehículo de placas BDD566, que era conducido por el señor Torres, por la parte trasera haciendo que sus ocupantes salieran expulsados del habitáculo, entre ellos Javier Santiago Bejarano Contreras, quien fallece en el lugar del accidente.
3.- Por el fuerte impacto que recibió el automóvil, este es proyectado hacia la izquierda y colisiona con el separador de calzadas, a su vez el tractocamión sigue la trayectoria hacia el sentido contrario, deteniéndose con el talud de la vía que de Girardot conduce a Bogotá. </t>
  </si>
  <si>
    <t>AGRETRANS JAS S.A.S</t>
  </si>
  <si>
    <t>900.453.866-1</t>
  </si>
  <si>
    <t>SZX410</t>
  </si>
  <si>
    <t>NO SE MENCIONA</t>
  </si>
  <si>
    <t>JULIO 9 DE 2024</t>
  </si>
  <si>
    <t>JULIO 4 DE 2024</t>
  </si>
  <si>
    <t>AGOSTO 5 DE 2024</t>
  </si>
  <si>
    <t>23179551-49</t>
  </si>
  <si>
    <t>Desde las 00:00 horas del 28/11/2022 hasta las 24:00 horas del 27/11/2023.</t>
  </si>
  <si>
    <t>SINIESTRO  121185128   LEGIS APJ32491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</si>
</sst>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0" fontId="0" fillId="8" borderId="1" xfId="0" applyFill="1" applyBorder="1" applyAlignment="1">
      <alignment horizontal="justify" vertical="top"/>
    </xf>
    <xf numFmtId="0" fontId="2" fillId="8" borderId="2" xfId="0" applyFont="1" applyFill="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2"/>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1" t="s">
        <v>0</v>
      </c>
      <c r="B1" s="51"/>
      <c r="C1" s="51"/>
    </row>
    <row r="2" spans="1:3" x14ac:dyDescent="0.25">
      <c r="A2" s="5" t="s">
        <v>1</v>
      </c>
      <c r="B2" s="54" t="s">
        <v>158</v>
      </c>
      <c r="C2" s="55"/>
    </row>
    <row r="3" spans="1:3" x14ac:dyDescent="0.25">
      <c r="A3" s="5" t="s">
        <v>2</v>
      </c>
      <c r="B3" s="52" t="s">
        <v>159</v>
      </c>
      <c r="C3" s="53"/>
    </row>
    <row r="4" spans="1:3" x14ac:dyDescent="0.25">
      <c r="A4" s="5" t="s">
        <v>3</v>
      </c>
      <c r="B4" s="52" t="s">
        <v>157</v>
      </c>
      <c r="C4" s="53"/>
    </row>
    <row r="5" spans="1:3" ht="31.5" customHeight="1" x14ac:dyDescent="0.25">
      <c r="A5" s="5" t="s">
        <v>4</v>
      </c>
      <c r="B5" s="52" t="s">
        <v>160</v>
      </c>
      <c r="C5" s="53"/>
    </row>
    <row r="6" spans="1:3" x14ac:dyDescent="0.25">
      <c r="A6" s="5" t="s">
        <v>5</v>
      </c>
      <c r="B6" s="47" t="s">
        <v>122</v>
      </c>
      <c r="C6" s="47"/>
    </row>
    <row r="7" spans="1:3" x14ac:dyDescent="0.25">
      <c r="A7" s="101" t="s">
        <v>6</v>
      </c>
      <c r="B7" s="103" t="s">
        <v>123</v>
      </c>
      <c r="C7" s="104"/>
    </row>
    <row r="8" spans="1:3" ht="35.450000000000003" customHeight="1" x14ac:dyDescent="0.25">
      <c r="A8" s="101" t="s">
        <v>138</v>
      </c>
      <c r="B8" s="105" t="s">
        <v>161</v>
      </c>
      <c r="C8" s="105"/>
    </row>
    <row r="9" spans="1:3" x14ac:dyDescent="0.25">
      <c r="A9" s="27" t="s">
        <v>132</v>
      </c>
      <c r="B9" s="47">
        <v>1003750115</v>
      </c>
      <c r="C9" s="47"/>
    </row>
    <row r="10" spans="1:3" x14ac:dyDescent="0.25">
      <c r="A10" s="27" t="s">
        <v>7</v>
      </c>
      <c r="B10" s="46" t="s">
        <v>162</v>
      </c>
      <c r="C10" s="46"/>
    </row>
    <row r="11" spans="1:3" ht="30" customHeight="1" x14ac:dyDescent="0.25">
      <c r="A11" s="28" t="s">
        <v>8</v>
      </c>
      <c r="B11" s="46" t="s">
        <v>162</v>
      </c>
      <c r="C11" s="46"/>
    </row>
    <row r="12" spans="1:3" ht="30" customHeight="1" x14ac:dyDescent="0.25">
      <c r="A12" s="5" t="s">
        <v>9</v>
      </c>
      <c r="B12" s="46" t="s">
        <v>162</v>
      </c>
      <c r="C12" s="46"/>
    </row>
    <row r="13" spans="1:3" x14ac:dyDescent="0.25">
      <c r="A13" s="5" t="s">
        <v>10</v>
      </c>
      <c r="B13" s="47" t="s">
        <v>163</v>
      </c>
      <c r="C13" s="47"/>
    </row>
    <row r="14" spans="1:3" x14ac:dyDescent="0.25">
      <c r="A14" s="5" t="s">
        <v>11</v>
      </c>
      <c r="B14" s="48" t="s">
        <v>164</v>
      </c>
      <c r="C14" s="47"/>
    </row>
    <row r="15" spans="1:3" x14ac:dyDescent="0.25">
      <c r="A15" s="5" t="s">
        <v>145</v>
      </c>
      <c r="B15" s="47" t="s">
        <v>165</v>
      </c>
      <c r="C15" s="47"/>
    </row>
    <row r="16" spans="1:3" x14ac:dyDescent="0.25">
      <c r="A16" s="5" t="s">
        <v>12</v>
      </c>
      <c r="B16" s="47" t="s">
        <v>166</v>
      </c>
      <c r="C16" s="47"/>
    </row>
    <row r="17" spans="1:3" ht="15" customHeight="1" x14ac:dyDescent="0.25">
      <c r="A17" s="5" t="s">
        <v>13</v>
      </c>
      <c r="B17" s="46" t="s">
        <v>107</v>
      </c>
      <c r="C17" s="46"/>
    </row>
    <row r="18" spans="1:3" x14ac:dyDescent="0.25">
      <c r="A18" s="5" t="s">
        <v>15</v>
      </c>
      <c r="B18" s="46" t="s">
        <v>162</v>
      </c>
      <c r="C18" s="46"/>
    </row>
    <row r="19" spans="1:3" ht="18.75" customHeight="1" x14ac:dyDescent="0.25">
      <c r="A19" s="5" t="s">
        <v>16</v>
      </c>
      <c r="B19" s="46" t="s">
        <v>162</v>
      </c>
      <c r="C19" s="46"/>
    </row>
    <row r="20" spans="1:3" x14ac:dyDescent="0.25">
      <c r="A20" s="5" t="s">
        <v>133</v>
      </c>
      <c r="B20" s="47" t="s">
        <v>168</v>
      </c>
      <c r="C20" s="47"/>
    </row>
    <row r="21" spans="1:3" ht="17.25" customHeight="1" x14ac:dyDescent="0.25">
      <c r="A21" s="5" t="s">
        <v>17</v>
      </c>
      <c r="B21" s="46" t="s">
        <v>111</v>
      </c>
      <c r="C21" s="46"/>
    </row>
    <row r="22" spans="1:3" x14ac:dyDescent="0.25">
      <c r="A22" s="101" t="s">
        <v>19</v>
      </c>
      <c r="B22" s="102" t="s">
        <v>166</v>
      </c>
      <c r="C22" s="102"/>
    </row>
    <row r="23" spans="1:3" x14ac:dyDescent="0.25">
      <c r="A23" s="27" t="s">
        <v>20</v>
      </c>
      <c r="B23" s="45" t="s">
        <v>167</v>
      </c>
      <c r="C23" s="43"/>
    </row>
    <row r="24" spans="1:3" x14ac:dyDescent="0.25">
      <c r="A24" s="27" t="s">
        <v>21</v>
      </c>
      <c r="B24" s="45" t="s">
        <v>167</v>
      </c>
      <c r="C24" s="43"/>
    </row>
    <row r="25" spans="1:3" x14ac:dyDescent="0.25">
      <c r="A25" s="56" t="s">
        <v>147</v>
      </c>
      <c r="B25" s="43" t="s">
        <v>169</v>
      </c>
      <c r="C25" s="44"/>
    </row>
    <row r="26" spans="1:3" x14ac:dyDescent="0.25">
      <c r="A26" s="56"/>
      <c r="B26" s="44"/>
      <c r="C26" s="44"/>
    </row>
    <row r="27" spans="1:3" ht="100.5" customHeight="1" x14ac:dyDescent="0.25">
      <c r="A27" s="56"/>
      <c r="B27" s="44"/>
      <c r="C27" s="44"/>
    </row>
    <row r="28" spans="1:3" x14ac:dyDescent="0.25">
      <c r="A28" s="27" t="s">
        <v>23</v>
      </c>
      <c r="B28" s="44" t="s">
        <v>170</v>
      </c>
      <c r="C28" s="44"/>
    </row>
    <row r="29" spans="1:3" x14ac:dyDescent="0.25">
      <c r="A29" s="27" t="s">
        <v>24</v>
      </c>
      <c r="B29" s="47" t="s">
        <v>171</v>
      </c>
      <c r="C29" s="47"/>
    </row>
    <row r="30" spans="1:3" x14ac:dyDescent="0.25">
      <c r="A30" s="27" t="s">
        <v>25</v>
      </c>
      <c r="B30" s="44" t="s">
        <v>172</v>
      </c>
      <c r="C30" s="44"/>
    </row>
    <row r="31" spans="1:3" x14ac:dyDescent="0.25">
      <c r="A31" s="27" t="s">
        <v>134</v>
      </c>
      <c r="B31" s="44" t="s">
        <v>173</v>
      </c>
      <c r="C31" s="44"/>
    </row>
    <row r="32" spans="1:3" x14ac:dyDescent="0.25">
      <c r="A32" s="27" t="s">
        <v>26</v>
      </c>
      <c r="B32" s="49" t="s">
        <v>174</v>
      </c>
      <c r="C32" s="50"/>
    </row>
    <row r="33" spans="1:3" x14ac:dyDescent="0.25">
      <c r="A33" s="5" t="s">
        <v>27</v>
      </c>
      <c r="B33" s="48" t="s">
        <v>175</v>
      </c>
      <c r="C33" s="48"/>
    </row>
    <row r="34" spans="1:3" ht="45" x14ac:dyDescent="0.25">
      <c r="A34" s="5" t="s">
        <v>135</v>
      </c>
      <c r="B34" s="48" t="s">
        <v>176</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12" sqref="B12:C1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57" t="s">
        <v>28</v>
      </c>
      <c r="B1" s="57"/>
      <c r="C1" s="57"/>
    </row>
    <row r="2" spans="1:3" ht="15.75" customHeight="1" x14ac:dyDescent="0.25">
      <c r="A2" s="20" t="s">
        <v>29</v>
      </c>
      <c r="B2" s="58" t="s">
        <v>179</v>
      </c>
      <c r="C2" s="59"/>
    </row>
    <row r="3" spans="1:3" s="2" customFormat="1" x14ac:dyDescent="0.25">
      <c r="A3" s="5" t="s">
        <v>1</v>
      </c>
      <c r="B3" s="47" t="str">
        <f>'AUTOS  NOTA 322'!B2:C2</f>
        <v>11001310300120240029400</v>
      </c>
      <c r="C3" s="47"/>
    </row>
    <row r="4" spans="1:3" s="2" customFormat="1" x14ac:dyDescent="0.25">
      <c r="A4" s="5" t="s">
        <v>2</v>
      </c>
      <c r="B4" s="47" t="str">
        <f>'AUTOS  NOTA 322'!B3:C3</f>
        <v>PRIMERO (1) CIVIL DEL CIRCUITO DE BOGOTÁ D.C.</v>
      </c>
      <c r="C4" s="47"/>
    </row>
    <row r="5" spans="1:3" s="2" customFormat="1" x14ac:dyDescent="0.25">
      <c r="A5" s="5" t="s">
        <v>3</v>
      </c>
      <c r="B5" s="47" t="str">
        <f>'AUTOS  NOTA 322'!B4:C4</f>
        <v>ALLIANZ SEGUROS S.A.</v>
      </c>
      <c r="C5" s="47"/>
    </row>
    <row r="6" spans="1:3" s="2" customFormat="1" x14ac:dyDescent="0.25">
      <c r="A6" s="5" t="s">
        <v>4</v>
      </c>
      <c r="B6" s="47" t="str">
        <f>'AUTOS  NOTA 322'!B5:C5</f>
        <v>BLANCA ANDREA CONTRERAS CORTES; PAULA SOFIA BEJARANO CONTRERAS; JEINER JAVIER BEJARANO LEAL; SEBASTIAN BEJARANO CONTRERAS; BLANCA AURORA CORTES DE CONTRERAS</v>
      </c>
      <c r="C6" s="47"/>
    </row>
    <row r="7" spans="1:3" s="2" customFormat="1" x14ac:dyDescent="0.25">
      <c r="A7" s="5" t="s">
        <v>5</v>
      </c>
      <c r="B7" s="47" t="str">
        <f>'AUTOS  NOTA 322'!B6:C6</f>
        <v>DEMANDA DIRECTA</v>
      </c>
      <c r="C7" s="47"/>
    </row>
    <row r="8" spans="1:3" s="2" customFormat="1" x14ac:dyDescent="0.25">
      <c r="A8" s="106" t="s">
        <v>119</v>
      </c>
      <c r="B8" s="105" t="str">
        <f>'AUTOS  NOTA 322'!B7:C8</f>
        <v>JAVIER SANTIAGO BEJARANO CONTRERAS</v>
      </c>
      <c r="C8" s="105"/>
    </row>
    <row r="9" spans="1:3" x14ac:dyDescent="0.25">
      <c r="A9" s="20" t="s">
        <v>30</v>
      </c>
      <c r="B9" s="47" t="s">
        <v>177</v>
      </c>
      <c r="C9" s="47"/>
    </row>
    <row r="10" spans="1:3" x14ac:dyDescent="0.25">
      <c r="A10" s="20" t="s">
        <v>22</v>
      </c>
      <c r="B10" s="47" t="s">
        <v>123</v>
      </c>
      <c r="C10" s="47"/>
    </row>
    <row r="11" spans="1:3" x14ac:dyDescent="0.25">
      <c r="A11" s="20" t="s">
        <v>31</v>
      </c>
      <c r="B11" s="72">
        <v>4000000000</v>
      </c>
      <c r="C11" s="73"/>
    </row>
    <row r="12" spans="1:3" x14ac:dyDescent="0.25">
      <c r="A12" s="20" t="s">
        <v>137</v>
      </c>
      <c r="B12" s="72">
        <v>1800000</v>
      </c>
      <c r="C12" s="73"/>
    </row>
    <row r="13" spans="1:3" x14ac:dyDescent="0.25">
      <c r="A13" s="20" t="s">
        <v>32</v>
      </c>
      <c r="B13" s="52" t="s">
        <v>94</v>
      </c>
      <c r="C13" s="53"/>
    </row>
    <row r="14" spans="1:3" x14ac:dyDescent="0.25">
      <c r="A14" s="20" t="s">
        <v>33</v>
      </c>
      <c r="B14" s="46" t="s">
        <v>178</v>
      </c>
      <c r="C14" s="47"/>
    </row>
    <row r="15" spans="1:3" x14ac:dyDescent="0.25">
      <c r="A15" s="20" t="s">
        <v>34</v>
      </c>
      <c r="B15" s="47" t="s">
        <v>35</v>
      </c>
      <c r="C15" s="47"/>
    </row>
    <row r="16" spans="1:3" x14ac:dyDescent="0.25">
      <c r="A16" s="20" t="s">
        <v>36</v>
      </c>
      <c r="B16" s="47" t="s">
        <v>35</v>
      </c>
      <c r="C16" s="47"/>
    </row>
    <row r="17" spans="1:3" x14ac:dyDescent="0.25">
      <c r="A17" s="74" t="s">
        <v>37</v>
      </c>
      <c r="B17" s="47" t="s">
        <v>38</v>
      </c>
      <c r="C17" s="47"/>
    </row>
    <row r="18" spans="1:3" x14ac:dyDescent="0.25">
      <c r="A18" s="75"/>
      <c r="B18" s="10" t="s">
        <v>39</v>
      </c>
      <c r="C18" s="10" t="s">
        <v>40</v>
      </c>
    </row>
    <row r="19" spans="1:3" x14ac:dyDescent="0.25">
      <c r="A19" s="75"/>
      <c r="B19" s="6" t="s">
        <v>144</v>
      </c>
      <c r="C19" s="6"/>
    </row>
    <row r="20" spans="1:3" x14ac:dyDescent="0.25">
      <c r="A20" s="75"/>
      <c r="B20" s="6"/>
      <c r="C20" s="6"/>
    </row>
    <row r="21" spans="1:3" x14ac:dyDescent="0.25">
      <c r="A21" s="76"/>
      <c r="B21" s="6"/>
      <c r="C21" s="6"/>
    </row>
    <row r="22" spans="1:3" x14ac:dyDescent="0.25">
      <c r="A22" s="20" t="s">
        <v>41</v>
      </c>
      <c r="B22" s="47"/>
      <c r="C22" s="47"/>
    </row>
    <row r="23" spans="1:3" x14ac:dyDescent="0.25">
      <c r="A23" s="20" t="s">
        <v>42</v>
      </c>
      <c r="B23" s="58"/>
      <c r="C23" s="59"/>
    </row>
    <row r="24" spans="1:3" x14ac:dyDescent="0.25">
      <c r="A24" s="20" t="s">
        <v>43</v>
      </c>
      <c r="B24" s="47" t="s">
        <v>102</v>
      </c>
      <c r="C24" s="47"/>
    </row>
    <row r="25" spans="1:3" x14ac:dyDescent="0.25">
      <c r="A25" s="20" t="s">
        <v>44</v>
      </c>
      <c r="B25" s="47" t="s">
        <v>35</v>
      </c>
      <c r="C25" s="47"/>
    </row>
    <row r="26" spans="1:3" x14ac:dyDescent="0.25">
      <c r="A26" s="20" t="s">
        <v>46</v>
      </c>
      <c r="B26" s="47">
        <v>80000000</v>
      </c>
      <c r="C26" s="47"/>
    </row>
    <row r="27" spans="1:3" x14ac:dyDescent="0.25">
      <c r="A27" s="19" t="s">
        <v>47</v>
      </c>
      <c r="B27" s="47" t="s">
        <v>35</v>
      </c>
      <c r="C27" s="47"/>
    </row>
    <row r="28" spans="1:3" x14ac:dyDescent="0.25">
      <c r="A28" s="60" t="s">
        <v>48</v>
      </c>
      <c r="B28" s="60"/>
      <c r="C28" s="60"/>
    </row>
    <row r="29" spans="1:3" x14ac:dyDescent="0.25">
      <c r="A29" s="70" t="s">
        <v>49</v>
      </c>
      <c r="B29" s="71"/>
      <c r="C29" s="11"/>
    </row>
    <row r="30" spans="1:3" x14ac:dyDescent="0.25">
      <c r="A30" s="70" t="s">
        <v>50</v>
      </c>
      <c r="B30" s="71"/>
      <c r="C30" s="11"/>
    </row>
    <row r="31" spans="1:3" x14ac:dyDescent="0.25">
      <c r="A31" s="70" t="s">
        <v>51</v>
      </c>
      <c r="B31" s="71"/>
      <c r="C31" s="12"/>
    </row>
    <row r="32" spans="1:3" x14ac:dyDescent="0.25">
      <c r="A32" s="70" t="s">
        <v>52</v>
      </c>
      <c r="B32" s="71"/>
      <c r="C32" s="11"/>
    </row>
    <row r="33" spans="1:3" x14ac:dyDescent="0.25">
      <c r="A33" s="70" t="s">
        <v>53</v>
      </c>
      <c r="B33" s="71"/>
      <c r="C33" s="11"/>
    </row>
    <row r="34" spans="1:3" x14ac:dyDescent="0.25">
      <c r="A34" s="70" t="s">
        <v>54</v>
      </c>
      <c r="B34" s="71"/>
      <c r="C34" s="13"/>
    </row>
    <row r="35" spans="1:3" x14ac:dyDescent="0.25">
      <c r="A35" s="61" t="s">
        <v>55</v>
      </c>
      <c r="B35" s="62"/>
      <c r="C35" s="14"/>
    </row>
    <row r="36" spans="1:3" x14ac:dyDescent="0.25">
      <c r="A36" s="61" t="s">
        <v>56</v>
      </c>
      <c r="B36" s="62"/>
      <c r="C36" s="15"/>
    </row>
    <row r="37" spans="1:3" x14ac:dyDescent="0.25">
      <c r="A37" s="63" t="s">
        <v>57</v>
      </c>
      <c r="B37" s="64"/>
      <c r="C37" s="15"/>
    </row>
    <row r="38" spans="1:3" x14ac:dyDescent="0.25">
      <c r="A38" s="65"/>
      <c r="B38" s="66"/>
      <c r="C38" s="15"/>
    </row>
    <row r="39" spans="1:3" x14ac:dyDescent="0.25">
      <c r="A39" s="67"/>
      <c r="B39" s="68"/>
      <c r="C39" s="15"/>
    </row>
    <row r="40" spans="1:3" x14ac:dyDescent="0.25">
      <c r="A40" s="69" t="s">
        <v>58</v>
      </c>
      <c r="B40" s="69"/>
      <c r="C40" s="69"/>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57" t="s">
        <v>68</v>
      </c>
      <c r="B1" s="57"/>
      <c r="C1" s="57"/>
    </row>
    <row r="2" spans="1:9" ht="15" customHeight="1" x14ac:dyDescent="0.25">
      <c r="A2" s="34" t="s">
        <v>29</v>
      </c>
      <c r="B2" s="81" t="str">
        <f>'AUTOS NOTA 321'!B2:C2</f>
        <v>SINIESTRO  121185128   LEGIS APJ32491</v>
      </c>
      <c r="C2" s="82"/>
    </row>
    <row r="3" spans="1:9" x14ac:dyDescent="0.25">
      <c r="A3" s="35" t="s">
        <v>1</v>
      </c>
      <c r="B3" s="85" t="str">
        <f>'AUTOS  NOTA 322'!B2:C2</f>
        <v>11001310300120240029400</v>
      </c>
      <c r="C3" s="85"/>
    </row>
    <row r="4" spans="1:9" x14ac:dyDescent="0.25">
      <c r="A4" s="35" t="s">
        <v>2</v>
      </c>
      <c r="B4" s="85" t="str">
        <f>'AUTOS  NOTA 322'!B3:C3</f>
        <v>PRIMERO (1) CIVIL DEL CIRCUITO DE BOGOTÁ D.C.</v>
      </c>
      <c r="C4" s="85"/>
    </row>
    <row r="5" spans="1:9" x14ac:dyDescent="0.25">
      <c r="A5" s="35" t="s">
        <v>3</v>
      </c>
      <c r="B5" s="85" t="str">
        <f>'AUTOS  NOTA 322'!B4:C4</f>
        <v>ALLIANZ SEGUROS S.A.</v>
      </c>
      <c r="C5" s="85"/>
    </row>
    <row r="6" spans="1:9" ht="15" customHeight="1" x14ac:dyDescent="0.25">
      <c r="A6" s="35" t="s">
        <v>4</v>
      </c>
      <c r="B6" s="85" t="str">
        <f>'AUTOS  NOTA 322'!B5:C5</f>
        <v>BLANCA ANDREA CONTRERAS CORTES; PAULA SOFIA BEJARANO CONTRERAS; JEINER JAVIER BEJARANO LEAL; SEBASTIAN BEJARANO CONTRERAS; BLANCA AURORA CORTES DE CONTRERAS</v>
      </c>
      <c r="C6" s="85"/>
    </row>
    <row r="7" spans="1:9" x14ac:dyDescent="0.25">
      <c r="A7" s="35" t="s">
        <v>5</v>
      </c>
      <c r="B7" s="85" t="str">
        <f>'AUTOS  NOTA 322'!B6:C6</f>
        <v>DEMANDA DIRECTA</v>
      </c>
      <c r="C7" s="85"/>
    </row>
    <row r="8" spans="1:9" x14ac:dyDescent="0.25">
      <c r="A8" s="37" t="s">
        <v>119</v>
      </c>
      <c r="B8" s="85" t="str">
        <f>'AUTOS  NOTA 322'!B7:C8</f>
        <v>JAVIER SANTIAGO BEJARANO CONTRERAS</v>
      </c>
      <c r="C8" s="85"/>
    </row>
    <row r="9" spans="1:9" ht="30" x14ac:dyDescent="0.25">
      <c r="A9" s="35" t="s">
        <v>69</v>
      </c>
      <c r="B9" s="79">
        <f>SUM(C11,C12,C14,C15,C17)</f>
        <v>0</v>
      </c>
      <c r="C9" s="80"/>
    </row>
    <row r="10" spans="1:9" x14ac:dyDescent="0.25">
      <c r="A10" s="86" t="s">
        <v>70</v>
      </c>
      <c r="B10" s="83" t="s">
        <v>71</v>
      </c>
      <c r="C10" s="84"/>
    </row>
    <row r="11" spans="1:9" x14ac:dyDescent="0.25">
      <c r="A11" s="86"/>
      <c r="B11" s="36" t="s">
        <v>72</v>
      </c>
      <c r="C11" s="31"/>
    </row>
    <row r="12" spans="1:9" x14ac:dyDescent="0.25">
      <c r="A12" s="86"/>
      <c r="B12" s="36" t="s">
        <v>73</v>
      </c>
      <c r="C12" s="31"/>
    </row>
    <row r="13" spans="1:9" x14ac:dyDescent="0.25">
      <c r="A13" s="86"/>
      <c r="B13" s="83"/>
      <c r="C13" s="84"/>
    </row>
    <row r="14" spans="1:9" x14ac:dyDescent="0.25">
      <c r="A14" s="86"/>
      <c r="B14" s="36" t="s">
        <v>116</v>
      </c>
      <c r="C14" s="39"/>
    </row>
    <row r="15" spans="1:9" x14ac:dyDescent="0.25">
      <c r="A15" s="86"/>
      <c r="B15" s="36" t="s">
        <v>117</v>
      </c>
      <c r="C15" s="39"/>
      <c r="E15" t="s">
        <v>75</v>
      </c>
      <c r="F15" s="22">
        <v>0.7</v>
      </c>
    </row>
    <row r="16" spans="1:9" x14ac:dyDescent="0.25">
      <c r="A16" s="86"/>
      <c r="B16" s="83" t="s">
        <v>76</v>
      </c>
      <c r="C16" s="84"/>
      <c r="E16" t="s">
        <v>77</v>
      </c>
      <c r="F16" s="23">
        <v>0.3</v>
      </c>
      <c r="I16" s="25"/>
    </row>
    <row r="17" spans="1:9" x14ac:dyDescent="0.25">
      <c r="A17" s="86"/>
      <c r="B17" s="36"/>
      <c r="C17" s="40"/>
      <c r="F17" s="26"/>
      <c r="I17" s="25"/>
    </row>
    <row r="18" spans="1:9" ht="23.25" customHeight="1" x14ac:dyDescent="0.25">
      <c r="A18" s="38" t="s">
        <v>78</v>
      </c>
      <c r="B18" s="81" t="s">
        <v>75</v>
      </c>
      <c r="C18" s="82"/>
    </row>
    <row r="19" spans="1:9" ht="60" x14ac:dyDescent="0.25">
      <c r="A19" s="35" t="s">
        <v>80</v>
      </c>
      <c r="B19" s="93"/>
      <c r="C19" s="94"/>
    </row>
    <row r="20" spans="1:9" ht="15" customHeight="1" x14ac:dyDescent="0.25">
      <c r="A20" s="21" t="s">
        <v>81</v>
      </c>
      <c r="B20" s="90">
        <f>((C22+C23+C25+C26+C30+C28+C32+C34+C29+C33)-C37)*C36*C38</f>
        <v>0</v>
      </c>
      <c r="C20" s="90"/>
    </row>
    <row r="21" spans="1:9" x14ac:dyDescent="0.25">
      <c r="A21" s="7" t="s">
        <v>82</v>
      </c>
      <c r="B21" s="95" t="s">
        <v>71</v>
      </c>
      <c r="C21" s="96"/>
    </row>
    <row r="22" spans="1:9" x14ac:dyDescent="0.25">
      <c r="A22" s="77"/>
      <c r="B22" s="36" t="s">
        <v>72</v>
      </c>
      <c r="C22" s="31">
        <v>0</v>
      </c>
    </row>
    <row r="23" spans="1:9" x14ac:dyDescent="0.25">
      <c r="A23" s="78"/>
      <c r="B23" s="36" t="s">
        <v>73</v>
      </c>
      <c r="C23" s="31">
        <v>0</v>
      </c>
    </row>
    <row r="24" spans="1:9" x14ac:dyDescent="0.25">
      <c r="A24" s="78"/>
      <c r="B24" s="83" t="s">
        <v>74</v>
      </c>
      <c r="C24" s="84"/>
    </row>
    <row r="25" spans="1:9" x14ac:dyDescent="0.25">
      <c r="A25" s="78"/>
      <c r="B25" s="36" t="s">
        <v>116</v>
      </c>
      <c r="C25" s="31">
        <v>0</v>
      </c>
    </row>
    <row r="26" spans="1:9" ht="28.9" customHeight="1" x14ac:dyDescent="0.25">
      <c r="A26" s="78"/>
      <c r="B26" s="36" t="s">
        <v>118</v>
      </c>
      <c r="C26" s="31">
        <v>0</v>
      </c>
    </row>
    <row r="27" spans="1:9" x14ac:dyDescent="0.25">
      <c r="A27" s="78"/>
      <c r="B27" s="83" t="s">
        <v>148</v>
      </c>
      <c r="C27" s="84"/>
    </row>
    <row r="28" spans="1:9" x14ac:dyDescent="0.25">
      <c r="A28" s="78"/>
      <c r="B28" s="36" t="s">
        <v>156</v>
      </c>
      <c r="C28" s="31">
        <v>0</v>
      </c>
    </row>
    <row r="29" spans="1:9" x14ac:dyDescent="0.25">
      <c r="A29" s="78"/>
      <c r="B29" s="36" t="s">
        <v>72</v>
      </c>
      <c r="C29" s="31">
        <v>0</v>
      </c>
    </row>
    <row r="30" spans="1:9" x14ac:dyDescent="0.25">
      <c r="A30" s="78"/>
      <c r="B30" s="36" t="s">
        <v>73</v>
      </c>
      <c r="C30" s="31">
        <v>0</v>
      </c>
    </row>
    <row r="31" spans="1:9" x14ac:dyDescent="0.25">
      <c r="A31" s="78"/>
      <c r="B31" s="83" t="s">
        <v>149</v>
      </c>
      <c r="C31" s="84"/>
    </row>
    <row r="32" spans="1:9" x14ac:dyDescent="0.25">
      <c r="A32" s="78"/>
      <c r="B32" s="36"/>
      <c r="C32" s="31"/>
    </row>
    <row r="33" spans="1:3" x14ac:dyDescent="0.25">
      <c r="A33" s="78"/>
      <c r="B33" s="36" t="s">
        <v>72</v>
      </c>
      <c r="C33" s="31">
        <v>0</v>
      </c>
    </row>
    <row r="34" spans="1:3" x14ac:dyDescent="0.25">
      <c r="A34" s="78"/>
      <c r="B34" s="36" t="s">
        <v>73</v>
      </c>
      <c r="C34" s="31">
        <v>0</v>
      </c>
    </row>
    <row r="35" spans="1:3" x14ac:dyDescent="0.25">
      <c r="A35" s="78"/>
      <c r="B35" s="83" t="s">
        <v>136</v>
      </c>
      <c r="C35" s="84"/>
    </row>
    <row r="36" spans="1:3" x14ac:dyDescent="0.25">
      <c r="A36" s="78"/>
      <c r="B36" s="36" t="s">
        <v>152</v>
      </c>
      <c r="C36" s="32">
        <v>1</v>
      </c>
    </row>
    <row r="37" spans="1:3" x14ac:dyDescent="0.25">
      <c r="A37" s="78"/>
      <c r="B37" s="36" t="s">
        <v>137</v>
      </c>
      <c r="C37" s="33">
        <v>0</v>
      </c>
    </row>
    <row r="38" spans="1:3" x14ac:dyDescent="0.25">
      <c r="A38" s="78"/>
      <c r="B38" s="36" t="s">
        <v>155</v>
      </c>
      <c r="C38" s="32">
        <v>1</v>
      </c>
    </row>
    <row r="39" spans="1:3" x14ac:dyDescent="0.25">
      <c r="A39" s="24" t="s">
        <v>83</v>
      </c>
      <c r="B39" s="90">
        <f>IFERROR(B20*(VLOOKUP(B18,E15:F17,2,0)),16666)</f>
        <v>0</v>
      </c>
      <c r="C39" s="90"/>
    </row>
    <row r="40" spans="1:3" ht="93" customHeight="1" x14ac:dyDescent="0.25">
      <c r="A40" s="35" t="s">
        <v>150</v>
      </c>
      <c r="B40" s="91"/>
      <c r="C40" s="92"/>
    </row>
    <row r="41" spans="1:3" ht="211.5" customHeight="1" x14ac:dyDescent="0.25">
      <c r="A41" s="35" t="s">
        <v>84</v>
      </c>
      <c r="B41" s="88"/>
      <c r="C41" s="89"/>
    </row>
    <row r="42" spans="1:3" ht="25.9" customHeight="1" x14ac:dyDescent="0.25">
      <c r="A42" s="42" t="s">
        <v>141</v>
      </c>
      <c r="B42" s="42"/>
      <c r="C42" s="42"/>
    </row>
    <row r="43" spans="1:3" x14ac:dyDescent="0.25">
      <c r="A43" s="41" t="s">
        <v>142</v>
      </c>
      <c r="B43" s="87"/>
      <c r="C43" s="87"/>
    </row>
    <row r="44" spans="1:3" ht="40.9" customHeight="1" x14ac:dyDescent="0.25">
      <c r="A44" s="41" t="s">
        <v>140</v>
      </c>
      <c r="B44" s="87"/>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7" t="s">
        <v>85</v>
      </c>
      <c r="B1" s="57"/>
      <c r="C1" s="57"/>
    </row>
    <row r="2" spans="1:3" x14ac:dyDescent="0.25">
      <c r="A2" s="20" t="s">
        <v>29</v>
      </c>
      <c r="B2" s="58" t="str">
        <f>'AUTOS NOTA 324'!B2:C2</f>
        <v>SINIESTRO  121185128   LEGIS APJ32491</v>
      </c>
      <c r="C2" s="59"/>
    </row>
    <row r="3" spans="1:3" x14ac:dyDescent="0.25">
      <c r="A3" s="5" t="s">
        <v>1</v>
      </c>
      <c r="B3" s="47" t="str">
        <f>'AUTOS  NOTA 322'!B2:C2</f>
        <v>11001310300120240029400</v>
      </c>
      <c r="C3" s="47"/>
    </row>
    <row r="4" spans="1:3" x14ac:dyDescent="0.25">
      <c r="A4" s="5" t="s">
        <v>2</v>
      </c>
      <c r="B4" s="47" t="str">
        <f>'AUTOS  NOTA 322'!B3:C3</f>
        <v>PRIMERO (1) CIVIL DEL CIRCUITO DE BOGOTÁ D.C.</v>
      </c>
      <c r="C4" s="47"/>
    </row>
    <row r="5" spans="1:3" x14ac:dyDescent="0.25">
      <c r="A5" s="5" t="s">
        <v>3</v>
      </c>
      <c r="B5" s="47" t="str">
        <f>'AUTOS  NOTA 322'!B4:C4</f>
        <v>ALLIANZ SEGUROS S.A.</v>
      </c>
      <c r="C5" s="47"/>
    </row>
    <row r="6" spans="1:3" ht="15" customHeight="1" x14ac:dyDescent="0.25">
      <c r="A6" s="5" t="s">
        <v>4</v>
      </c>
      <c r="B6" s="47" t="str">
        <f>'AUTOS  NOTA 322'!B5:C5</f>
        <v>BLANCA ANDREA CONTRERAS CORTES; PAULA SOFIA BEJARANO CONTRERAS; JEINER JAVIER BEJARANO LEAL; SEBASTIAN BEJARANO CONTRERAS; BLANCA AURORA CORTES DE CONTRERAS</v>
      </c>
      <c r="C6" s="47"/>
    </row>
    <row r="7" spans="1:3" ht="15" customHeight="1" x14ac:dyDescent="0.25">
      <c r="A7" s="5" t="s">
        <v>5</v>
      </c>
      <c r="B7" s="47" t="str">
        <f>'AUTOS  NOTA 322'!B6:C6</f>
        <v>DEMANDA DIRECTA</v>
      </c>
      <c r="C7" s="47"/>
    </row>
    <row r="8" spans="1:3" ht="15" customHeight="1" x14ac:dyDescent="0.25">
      <c r="A8" s="30" t="s">
        <v>119</v>
      </c>
      <c r="B8" s="47" t="str">
        <f>'AUTOS  NOTA 322'!B7:C8</f>
        <v>JAVIER SANTIAGO BEJARANO CONTRERAS</v>
      </c>
      <c r="C8" s="47"/>
    </row>
    <row r="9" spans="1:3" ht="19.149999999999999" customHeight="1" x14ac:dyDescent="0.25">
      <c r="A9" s="5" t="s">
        <v>120</v>
      </c>
      <c r="B9" s="47"/>
      <c r="C9" s="47"/>
    </row>
    <row r="10" spans="1:3" x14ac:dyDescent="0.25">
      <c r="A10" s="7" t="s">
        <v>82</v>
      </c>
      <c r="B10" s="99">
        <f>'AUTOS NOTA 324'!B20:C20</f>
        <v>0</v>
      </c>
      <c r="C10" s="99"/>
    </row>
    <row r="11" spans="1:3" x14ac:dyDescent="0.25">
      <c r="A11" s="7" t="s">
        <v>139</v>
      </c>
      <c r="B11" s="100">
        <f>'AUTOS NOTA 324'!B39:C39</f>
        <v>0</v>
      </c>
      <c r="C11" s="47"/>
    </row>
    <row r="12" spans="1:3" ht="30" x14ac:dyDescent="0.25">
      <c r="A12" s="7" t="s">
        <v>86</v>
      </c>
      <c r="B12" s="97"/>
      <c r="C12" s="98"/>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2024-07-16T15:53:56Z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