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57312\Desktop\BACKUP PROAGRO 4-11-2021\SINIESTROS\MAIZ HDI\"/>
    </mc:Choice>
  </mc:AlternateContent>
  <xr:revisionPtr revIDLastSave="0" documentId="13_ncr:1_{6F22739A-C3A2-43A5-A0FA-E9DBDD2B2FE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" i="2" l="1"/>
  <c r="M4" i="2"/>
  <c r="L4" i="2"/>
  <c r="O4" i="2"/>
  <c r="O3" i="2"/>
  <c r="O2" i="2"/>
  <c r="N5" i="2"/>
  <c r="N4" i="2"/>
  <c r="N3" i="2"/>
  <c r="N2" i="2"/>
  <c r="M3" i="2"/>
  <c r="M2" i="2"/>
  <c r="L5" i="2"/>
  <c r="L3" i="2"/>
  <c r="L2" i="2"/>
  <c r="E5" i="2"/>
  <c r="E4" i="2"/>
  <c r="E3" i="2"/>
  <c r="E2" i="2"/>
  <c r="H5" i="2"/>
  <c r="I5" i="2" s="1"/>
  <c r="H4" i="2"/>
  <c r="I4" i="2" s="1"/>
  <c r="H3" i="2"/>
  <c r="I3" i="2" s="1"/>
  <c r="H2" i="2"/>
  <c r="I2" i="2" s="1"/>
  <c r="G5" i="2"/>
  <c r="G4" i="2"/>
  <c r="G3" i="2"/>
  <c r="G2" i="2"/>
  <c r="C5" i="2"/>
  <c r="J5" i="2" s="1"/>
  <c r="C4" i="2"/>
  <c r="C3" i="2"/>
  <c r="C2" i="2"/>
  <c r="J2" i="2" l="1"/>
  <c r="J3" i="2"/>
  <c r="J4" i="2"/>
  <c r="E4" i="1" l="1"/>
  <c r="E3" i="1"/>
  <c r="E5" i="1" s="1"/>
</calcChain>
</file>

<file path=xl/sharedStrings.xml><?xml version="1.0" encoding="utf-8"?>
<sst xmlns="http://schemas.openxmlformats.org/spreadsheetml/2006/main" count="35" uniqueCount="35">
  <si>
    <t>Maíz   $5,444,249/ha</t>
  </si>
  <si>
    <t>Sorgo $3,965,615/ha</t>
  </si>
  <si>
    <t>Maíz</t>
  </si>
  <si>
    <t>Sorgo</t>
  </si>
  <si>
    <t xml:space="preserve">SAN PABLO  </t>
  </si>
  <si>
    <t xml:space="preserve">LAS PALMITAS </t>
  </si>
  <si>
    <t xml:space="preserve">LA GUYANA </t>
  </si>
  <si>
    <t xml:space="preserve">         130 </t>
  </si>
  <si>
    <t xml:space="preserve"> LAS MERCEDES </t>
  </si>
  <si>
    <t xml:space="preserve">         369 </t>
  </si>
  <si>
    <t xml:space="preserve"> Total </t>
  </si>
  <si>
    <t xml:space="preserve">         1,502 </t>
  </si>
  <si>
    <t xml:space="preserve">         499 </t>
  </si>
  <si>
    <t>COSTOS DE PRODUCCION</t>
  </si>
  <si>
    <t>Costo producción ha</t>
  </si>
  <si>
    <t>Estimado de ha a sembrar</t>
  </si>
  <si>
    <t>Valor asegurar siembras</t>
  </si>
  <si>
    <t>Total</t>
  </si>
  <si>
    <t>Siembras</t>
  </si>
  <si>
    <t>Lote</t>
  </si>
  <si>
    <t>Suma asegurada ha</t>
  </si>
  <si>
    <t>Suma asegurada Total</t>
  </si>
  <si>
    <t>P. Garantizada</t>
  </si>
  <si>
    <t>PPEB/ha</t>
  </si>
  <si>
    <t>PPEB Total</t>
  </si>
  <si>
    <t>P.G. PREDIO</t>
  </si>
  <si>
    <t>Precio kg</t>
  </si>
  <si>
    <t>Deducible</t>
  </si>
  <si>
    <t>Monto deducible</t>
  </si>
  <si>
    <t>Producción faltante/ha</t>
  </si>
  <si>
    <t>Producción faltante lote</t>
  </si>
  <si>
    <t>Indemnización bruta</t>
  </si>
  <si>
    <t>Indemnización neta</t>
  </si>
  <si>
    <t>TOTAL</t>
  </si>
  <si>
    <t>Producción estimada/ha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</si>
</sst>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_-* #,##0_-;\-* #,##0_-;_-* &quot;-&quot;??_-;_-@_-"/>
    <numFmt numFmtId="166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Roboto"/>
    </font>
    <font>
      <b/>
      <sz val="10"/>
      <color theme="1"/>
      <name val="Roboto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D4D4D4"/>
      </left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/>
      <right/>
      <top/>
      <bottom style="medium">
        <color indexed="64"/>
      </bottom>
      <diagonal/>
    </border>
    <border>
      <left style="medium">
        <color rgb="FFD4D4D4"/>
      </left>
      <right style="medium">
        <color rgb="FFD4D4D4"/>
      </right>
      <top/>
      <bottom style="medium">
        <color rgb="FFD4D4D4"/>
      </bottom>
      <diagonal/>
    </border>
    <border>
      <left/>
      <right style="medium">
        <color rgb="FFD4D4D4"/>
      </right>
      <top/>
      <bottom style="medium">
        <color rgb="FFD4D4D4"/>
      </bottom>
      <diagonal/>
    </border>
    <border>
      <left style="medium">
        <color rgb="FFD4D4D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0" fillId="0" borderId="6" xfId="0" applyBorder="1"/>
    <xf numFmtId="165" fontId="0" fillId="0" borderId="6" xfId="1" applyNumberFormat="1" applyFont="1" applyBorder="1"/>
    <xf numFmtId="43" fontId="0" fillId="0" borderId="6" xfId="1" applyFont="1" applyBorder="1"/>
    <xf numFmtId="0" fontId="2" fillId="0" borderId="6" xfId="0" applyFont="1" applyBorder="1"/>
    <xf numFmtId="165" fontId="2" fillId="0" borderId="6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6" xfId="0" applyFont="1" applyBorder="1"/>
    <xf numFmtId="0" fontId="6" fillId="0" borderId="6" xfId="0" applyFont="1" applyBorder="1" applyAlignment="1">
      <alignment horizontal="left" vertical="center" indent="1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166" fontId="0" fillId="0" borderId="0" xfId="0" applyNumberFormat="1"/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9" fontId="0" fillId="0" borderId="6" xfId="0" applyNumberForma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"/>
  <sheetViews>
    <sheetView workbookViewId="0">
      <selection activeCell="C16" sqref="C16"/>
    </sheetView>
  </sheetViews>
  <sheetFormatPr baseColWidth="10" defaultRowHeight="14.4" x14ac:dyDescent="0.3"/>
  <cols>
    <col min="1" max="2" width="22.77734375" bestFit="1" customWidth="1"/>
    <col min="3" max="3" width="20.88671875" customWidth="1"/>
    <col min="4" max="4" width="22.77734375" customWidth="1"/>
    <col min="5" max="5" width="21.109375" bestFit="1" customWidth="1"/>
  </cols>
  <sheetData>
    <row r="2" spans="1:5" s="15" customFormat="1" ht="28.5" customHeight="1" x14ac:dyDescent="0.3">
      <c r="A2" s="14"/>
      <c r="B2" s="14" t="s">
        <v>18</v>
      </c>
      <c r="C2" s="14" t="s">
        <v>14</v>
      </c>
      <c r="D2" s="14" t="s">
        <v>15</v>
      </c>
      <c r="E2" s="14" t="s">
        <v>16</v>
      </c>
    </row>
    <row r="3" spans="1:5" ht="15.6" x14ac:dyDescent="0.3">
      <c r="A3" s="28" t="s">
        <v>13</v>
      </c>
      <c r="B3" s="17" t="s">
        <v>0</v>
      </c>
      <c r="C3" s="11">
        <v>5444249</v>
      </c>
      <c r="D3" s="16">
        <v>1502</v>
      </c>
      <c r="E3" s="10">
        <f>D3*C3</f>
        <v>8177261998</v>
      </c>
    </row>
    <row r="4" spans="1:5" ht="15.6" x14ac:dyDescent="0.3">
      <c r="A4" s="28"/>
      <c r="B4" s="17" t="s">
        <v>1</v>
      </c>
      <c r="C4" s="11">
        <v>3965615</v>
      </c>
      <c r="D4" s="16">
        <v>499</v>
      </c>
      <c r="E4" s="10">
        <f>D4*C4</f>
        <v>1978841885</v>
      </c>
    </row>
    <row r="5" spans="1:5" x14ac:dyDescent="0.3">
      <c r="A5" s="9"/>
      <c r="B5" s="12" t="s">
        <v>17</v>
      </c>
      <c r="C5" s="12"/>
      <c r="D5" s="12"/>
      <c r="E5" s="13">
        <f>SUM(E3:E4)</f>
        <v>10156103883</v>
      </c>
    </row>
    <row r="6" spans="1:5" ht="15" thickBot="1" x14ac:dyDescent="0.35"/>
    <row r="7" spans="1:5" ht="15" thickBot="1" x14ac:dyDescent="0.35">
      <c r="A7" s="1"/>
      <c r="B7" s="26"/>
      <c r="C7" s="27"/>
    </row>
    <row r="8" spans="1:5" ht="15" thickBot="1" x14ac:dyDescent="0.35">
      <c r="A8" s="2"/>
      <c r="B8" s="3" t="s">
        <v>2</v>
      </c>
      <c r="C8" s="3" t="s">
        <v>3</v>
      </c>
    </row>
    <row r="9" spans="1:5" ht="15" thickBot="1" x14ac:dyDescent="0.35">
      <c r="A9" s="4" t="s">
        <v>4</v>
      </c>
      <c r="B9" s="5">
        <v>628.77</v>
      </c>
      <c r="C9" s="6"/>
    </row>
    <row r="10" spans="1:5" ht="15" thickBot="1" x14ac:dyDescent="0.35">
      <c r="A10" s="4" t="s">
        <v>5</v>
      </c>
      <c r="B10" s="8">
        <v>551.36429999999996</v>
      </c>
      <c r="C10" s="6"/>
    </row>
    <row r="11" spans="1:5" ht="15" thickBot="1" x14ac:dyDescent="0.35">
      <c r="A11" s="4" t="s">
        <v>6</v>
      </c>
      <c r="B11" s="5">
        <v>321.93</v>
      </c>
      <c r="C11" s="7" t="s">
        <v>7</v>
      </c>
    </row>
    <row r="12" spans="1:5" ht="15" thickBot="1" x14ac:dyDescent="0.35">
      <c r="A12" s="2" t="s">
        <v>8</v>
      </c>
      <c r="B12" s="2"/>
      <c r="C12" s="2" t="s">
        <v>9</v>
      </c>
    </row>
    <row r="13" spans="1:5" ht="15" thickBot="1" x14ac:dyDescent="0.35">
      <c r="A13" s="4" t="s">
        <v>10</v>
      </c>
      <c r="B13" s="7" t="s">
        <v>11</v>
      </c>
      <c r="C13" s="7" t="s">
        <v>12</v>
      </c>
    </row>
  </sheetData>
  <mergeCells count="2">
    <mergeCell ref="B7:C7"/>
    <mergeCell ref="A3:A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"/>
  <sheetViews>
    <sheetView tabSelected="1"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P1" sqref="P1"/>
    </sheetView>
  </sheetViews>
  <sheetFormatPr baseColWidth="10" defaultRowHeight="14.4" x14ac:dyDescent="0.3"/>
  <cols>
    <col min="2" max="2" width="17.33203125" customWidth="1"/>
    <col min="3" max="3" width="19.6640625" customWidth="1"/>
    <col min="4" max="4" width="9.33203125" bestFit="1" customWidth="1"/>
    <col min="5" max="5" width="18.44140625" customWidth="1"/>
    <col min="6" max="6" width="8.33203125" bestFit="1" customWidth="1"/>
    <col min="7" max="7" width="10" bestFit="1" customWidth="1"/>
    <col min="8" max="8" width="13.109375" bestFit="1" customWidth="1"/>
    <col min="10" max="10" width="8.6640625" bestFit="1" customWidth="1"/>
    <col min="11" max="11" width="21.88671875" bestFit="1" customWidth="1"/>
    <col min="12" max="12" width="21.77734375" bestFit="1" customWidth="1"/>
    <col min="13" max="13" width="20.88671875" customWidth="1"/>
    <col min="14" max="14" width="18.44140625" bestFit="1" customWidth="1"/>
    <col min="15" max="15" width="17.6640625" bestFit="1" customWidth="1"/>
  </cols>
  <sheetData>
    <row r="1" spans="1:15" s="20" customFormat="1" x14ac:dyDescent="0.3">
      <c r="A1" s="21" t="s">
        <v>19</v>
      </c>
      <c r="B1" s="21" t="s">
        <v>20</v>
      </c>
      <c r="C1" s="21" t="s">
        <v>21</v>
      </c>
      <c r="D1" s="21" t="s">
        <v>27</v>
      </c>
      <c r="E1" s="21" t="s">
        <v>28</v>
      </c>
      <c r="F1" s="21" t="s">
        <v>23</v>
      </c>
      <c r="G1" s="21" t="s">
        <v>24</v>
      </c>
      <c r="H1" s="21" t="s">
        <v>22</v>
      </c>
      <c r="I1" s="21" t="s">
        <v>25</v>
      </c>
      <c r="J1" s="21" t="s">
        <v>26</v>
      </c>
      <c r="K1" s="12" t="s">
        <v>34</v>
      </c>
      <c r="L1" s="12" t="s">
        <v>29</v>
      </c>
      <c r="M1" s="12" t="s">
        <v>30</v>
      </c>
      <c r="N1" s="12" t="s">
        <v>31</v>
      </c>
      <c r="O1" s="12" t="s">
        <v>32</v>
      </c>
    </row>
    <row r="2" spans="1:15" x14ac:dyDescent="0.3">
      <c r="A2" s="22">
        <v>7.9</v>
      </c>
      <c r="B2" s="23">
        <v>4742200</v>
      </c>
      <c r="C2" s="23">
        <f>A2*B2</f>
        <v>37463380</v>
      </c>
      <c r="D2" s="29">
        <v>0.1</v>
      </c>
      <c r="E2" s="23">
        <f>C2*D2</f>
        <v>3746338</v>
      </c>
      <c r="F2" s="22">
        <v>6970</v>
      </c>
      <c r="G2" s="22">
        <f>F2*A2</f>
        <v>55063</v>
      </c>
      <c r="H2" s="22">
        <f>F2*0.7</f>
        <v>4879</v>
      </c>
      <c r="I2" s="22">
        <f>H2*A2</f>
        <v>38544.1</v>
      </c>
      <c r="J2" s="23">
        <f>C2/I2</f>
        <v>971.9614675138348</v>
      </c>
      <c r="K2" s="22">
        <v>4300</v>
      </c>
      <c r="L2" s="22">
        <f>H2-K2</f>
        <v>579</v>
      </c>
      <c r="M2" s="22">
        <f>L2*A2</f>
        <v>4574.1000000000004</v>
      </c>
      <c r="N2" s="23">
        <f>M2*J2</f>
        <v>4445848.9485550318</v>
      </c>
      <c r="O2" s="23">
        <f>N2-E2</f>
        <v>699510.94855503179</v>
      </c>
    </row>
    <row r="3" spans="1:15" x14ac:dyDescent="0.3">
      <c r="A3" s="22">
        <v>8.1</v>
      </c>
      <c r="B3" s="23">
        <v>4742200</v>
      </c>
      <c r="C3" s="23">
        <f>A3*B3</f>
        <v>38411820</v>
      </c>
      <c r="D3" s="29">
        <v>0.1</v>
      </c>
      <c r="E3" s="23">
        <f>C3*D3</f>
        <v>3841182</v>
      </c>
      <c r="F3" s="22">
        <v>6970</v>
      </c>
      <c r="G3" s="22">
        <f>F3*A3</f>
        <v>56457</v>
      </c>
      <c r="H3" s="22">
        <f>F3*0.7</f>
        <v>4879</v>
      </c>
      <c r="I3" s="22">
        <f>H3*A3</f>
        <v>39519.9</v>
      </c>
      <c r="J3" s="23">
        <f>C3/I3</f>
        <v>971.9614675138348</v>
      </c>
      <c r="K3" s="22">
        <v>4150</v>
      </c>
      <c r="L3" s="22">
        <f>H3-K3</f>
        <v>729</v>
      </c>
      <c r="M3" s="22">
        <f>L3*A3</f>
        <v>5904.9</v>
      </c>
      <c r="N3" s="23">
        <f>M3*J3</f>
        <v>5739335.2695224425</v>
      </c>
      <c r="O3" s="23">
        <f>N3-E3</f>
        <v>1898153.2695224425</v>
      </c>
    </row>
    <row r="4" spans="1:15" x14ac:dyDescent="0.3">
      <c r="A4" s="22">
        <v>8.9</v>
      </c>
      <c r="B4" s="23">
        <v>4742200</v>
      </c>
      <c r="C4" s="23">
        <f>A4*B4</f>
        <v>42205580</v>
      </c>
      <c r="D4" s="29">
        <v>0.1</v>
      </c>
      <c r="E4" s="23">
        <f>C4*D4</f>
        <v>4220558</v>
      </c>
      <c r="F4" s="22">
        <v>6970</v>
      </c>
      <c r="G4" s="22">
        <f>F4*A4</f>
        <v>62033</v>
      </c>
      <c r="H4" s="22">
        <f>F4*0.7</f>
        <v>4879</v>
      </c>
      <c r="I4" s="22">
        <f>H4*A4</f>
        <v>43423.1</v>
      </c>
      <c r="J4" s="23">
        <f>C4/I4</f>
        <v>971.9614675138348</v>
      </c>
      <c r="K4" s="22">
        <v>3252</v>
      </c>
      <c r="L4" s="22">
        <f>H4-K4</f>
        <v>1627</v>
      </c>
      <c r="M4" s="22">
        <f>L4*A4</f>
        <v>14480.300000000001</v>
      </c>
      <c r="N4" s="23">
        <f>M4*J4</f>
        <v>14074293.638040584</v>
      </c>
      <c r="O4" s="23">
        <f>N4-E4</f>
        <v>9853735.6380405836</v>
      </c>
    </row>
    <row r="5" spans="1:15" x14ac:dyDescent="0.3">
      <c r="A5" s="22">
        <v>14.6</v>
      </c>
      <c r="B5" s="23">
        <v>4742200</v>
      </c>
      <c r="C5" s="23">
        <f>A5*B5</f>
        <v>69236120</v>
      </c>
      <c r="D5" s="29">
        <v>0.1</v>
      </c>
      <c r="E5" s="23">
        <f>C5*D5</f>
        <v>6923612</v>
      </c>
      <c r="F5" s="22">
        <v>6970</v>
      </c>
      <c r="G5" s="22">
        <f>F5*A5</f>
        <v>101762</v>
      </c>
      <c r="H5" s="22">
        <f>F5*0.7</f>
        <v>4879</v>
      </c>
      <c r="I5" s="22">
        <f>H5*A5</f>
        <v>71233.399999999994</v>
      </c>
      <c r="J5" s="23">
        <f>C5/I5</f>
        <v>971.96146751383492</v>
      </c>
      <c r="K5" s="22">
        <v>6830</v>
      </c>
      <c r="L5" s="22">
        <f>H5-K5</f>
        <v>-1951</v>
      </c>
      <c r="M5" s="22">
        <v>0</v>
      </c>
      <c r="N5" s="23">
        <f>M5*J5</f>
        <v>0</v>
      </c>
      <c r="O5" s="23">
        <v>0</v>
      </c>
    </row>
    <row r="6" spans="1:15" x14ac:dyDescent="0.3">
      <c r="A6" s="18"/>
      <c r="B6" s="19"/>
      <c r="C6" s="19"/>
      <c r="D6" s="19"/>
      <c r="E6" s="19"/>
      <c r="F6" s="18"/>
      <c r="G6" s="18"/>
      <c r="H6" s="18"/>
      <c r="I6" s="18"/>
      <c r="J6" s="19"/>
      <c r="N6" s="21" t="s">
        <v>33</v>
      </c>
      <c r="O6" s="24">
        <f>SUM(O2:O5)</f>
        <v>12451399.856118057</v>
      </c>
    </row>
    <row r="7" spans="1:15" x14ac:dyDescent="0.3">
      <c r="A7" s="18"/>
      <c r="B7" s="18"/>
      <c r="C7" s="18"/>
      <c r="D7" s="18"/>
      <c r="E7" s="18"/>
      <c r="F7" s="18"/>
      <c r="G7" s="18"/>
      <c r="H7" s="18"/>
    </row>
    <row r="8" spans="1:15" x14ac:dyDescent="0.3">
      <c r="O8" s="2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FA6510EA0C3C344804266B20CBA8661" ma:contentTypeVersion="23" ma:contentTypeDescription="Crear nuevo documento." ma:contentTypeScope="" ma:versionID="7aea5baac4bbfc60550426f41f6bd8ff">
  <xsd:schema xmlns:xsd="http://www.w3.org/2001/XMLSchema" xmlns:xs="http://www.w3.org/2001/XMLSchema" xmlns:p="http://schemas.microsoft.com/office/2006/metadata/properties" xmlns:ns2="902ae0e1-4ced-4156-bfdd-3914b31ef7d0" xmlns:ns3="72ed41e1-a401-49e5-b709-135d42059ff5" targetNamespace="http://schemas.microsoft.com/office/2006/metadata/properties" ma:root="true" ma:fieldsID="cddbb362b1faa996aa37d4390b478d6a" ns2:_="" ns3:_="">
    <xsd:import namespace="902ae0e1-4ced-4156-bfdd-3914b31ef7d0"/>
    <xsd:import namespace="72ed41e1-a401-49e5-b709-135d42059f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PERSONAACARGO" minOccurs="0"/>
                <xsd:element ref="ns2:TIPOPROCESO" minOccurs="0"/>
                <xsd:element ref="ns2:CUANTIA" minOccurs="0"/>
                <xsd:element ref="ns2:UBICAC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VENCETERMINO" minOccurs="0"/>
                <xsd:element ref="ns2:N_x00b0_ESTADO" minOccurs="0"/>
                <xsd:element ref="ns2:MediaServiceLocation" minOccurs="0"/>
                <xsd:element ref="ns2:CON_x002f_SINSENTENCI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ae0e1-4ced-4156-bfdd-3914b31ef7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PERSONAACARGO" ma:index="11" nillable="true" ma:displayName="PERSONA A CARGO" ma:format="Dropdown" ma:list="UserInfo" ma:SharePointGroup="0" ma:internalName="PERSONAACARG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IPOPROCESO" ma:index="12" nillable="true" ma:displayName="TIPO PROCESO" ma:format="Dropdown" ma:internalName="TIPOPROCESO">
      <xsd:simpleType>
        <xsd:restriction base="dms:Choice">
          <xsd:enumeration value="EJECUTIVO"/>
          <xsd:enumeration value="EJECUTIVO CON GARANTIA"/>
          <xsd:enumeration value="VERBAL"/>
          <xsd:enumeration value="VERBAL SUMARIO"/>
          <xsd:enumeration value="VERBAL PERTENENCIA"/>
          <xsd:enumeration value="MONITORIO"/>
          <xsd:enumeration value="VERBAL RESTITUCIÓN"/>
          <xsd:enumeration value="VERBAL ESPECIAL 1561"/>
          <xsd:enumeration value="GARANTIA MOBILIARIA"/>
          <xsd:enumeration value="SERVIDUMBRE"/>
          <xsd:enumeration value="POSESORIO"/>
          <xsd:enumeration value="DESLINDE Y AMOJONAMIENTO"/>
          <xsd:enumeration value="DIVISORIO"/>
          <xsd:enumeration value="INSOLVENCIA"/>
          <xsd:enumeration value="DESPACHO COMISORIO"/>
          <xsd:enumeration value="SUCESION"/>
          <xsd:enumeration value="AMPARO DE POBREZA"/>
          <xsd:enumeration value="EJECUTIVO A CONTINUACION"/>
          <xsd:enumeration value="JURISDICCION VOLUNTARIA"/>
          <xsd:enumeration value="PRUEBA EXTRAPROCESAL"/>
        </xsd:restriction>
      </xsd:simpleType>
    </xsd:element>
    <xsd:element name="CUANTIA" ma:index="13" nillable="true" ma:displayName="CUANTIA" ma:format="Dropdown" ma:internalName="CUANTIA">
      <xsd:simpleType>
        <xsd:restriction base="dms:Choice">
          <xsd:enumeration value="MINIMA"/>
          <xsd:enumeration value="MENOR"/>
          <xsd:enumeration value="SIN CUANTIA"/>
          <xsd:enumeration value="MAYOR"/>
        </xsd:restriction>
      </xsd:simpleType>
    </xsd:element>
    <xsd:element name="UBICACION" ma:index="14" nillable="true" ma:displayName="UBICACION" ma:format="Dropdown" ma:internalName="UBICACION">
      <xsd:simpleType>
        <xsd:restriction base="dms:Choice">
          <xsd:enumeration value="LETRA"/>
          <xsd:enumeration value="DESPACHO"/>
          <xsd:enumeration value="TRASLADO-TERMINOS"/>
          <xsd:enumeration value="INGRESO SECRETARIA"/>
          <xsd:enumeration value="CTO-APELACION"/>
          <xsd:enumeration value="ARCHIVO"/>
          <xsd:enumeration value="EMPLAZAMIENTO"/>
          <xsd:enumeration value="CERTIFICACIONES"/>
          <xsd:enumeration value="DESGLOSES"/>
          <xsd:enumeration value="TITULOS"/>
          <xsd:enumeration value="SEÑALAMIENTOS-AUDIENCIAS"/>
          <xsd:enumeration value="EJECUTORIA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VENCETERMINO" ma:index="25" nillable="true" ma:displayName="VENCE TERMINO" ma:format="DateOnly" ma:internalName="VENCETERMINO">
      <xsd:simpleType>
        <xsd:restriction base="dms:DateTime"/>
      </xsd:simpleType>
    </xsd:element>
    <xsd:element name="N_x00b0_ESTADO" ma:index="26" nillable="true" ma:displayName="N° ESTADO" ma:description="Para control ejecutorias" ma:format="Dropdown" ma:internalName="N_x00b0_ESTADO">
      <xsd:simpleType>
        <xsd:restriction base="dms:Text">
          <xsd:maxLength value="255"/>
        </xsd:restriction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  <xsd:element name="CON_x002f_SINSENTENCIA" ma:index="28" nillable="true" ma:displayName="CON/SIN SENTENCIA" ma:format="Dropdown" ma:internalName="CON_x002f_SINSENTENCIA">
      <xsd:simpleType>
        <xsd:restriction base="dms:Choice">
          <xsd:enumeration value="CS"/>
          <xsd:enumeration value="SS"/>
          <xsd:enumeration value="EAC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d41e1-a401-49e5-b709-135d42059ff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58a0d47-009c-4432-8490-76ed0573a76a}" ma:internalName="TaxCatchAll" ma:showField="CatchAllData" ma:web="72ed41e1-a401-49e5-b709-135d42059f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PROCESO xmlns="902ae0e1-4ced-4156-bfdd-3914b31ef7d0" xsi:nil="true"/>
    <N_x00b0_ESTADO xmlns="902ae0e1-4ced-4156-bfdd-3914b31ef7d0" xsi:nil="true"/>
    <CUANTIA xmlns="902ae0e1-4ced-4156-bfdd-3914b31ef7d0" xsi:nil="true"/>
    <VENCETERMINO xmlns="902ae0e1-4ced-4156-bfdd-3914b31ef7d0" xsi:nil="true"/>
    <TaxCatchAll xmlns="72ed41e1-a401-49e5-b709-135d42059ff5" xsi:nil="true"/>
    <PERSONAACARGO xmlns="902ae0e1-4ced-4156-bfdd-3914b31ef7d0">
      <UserInfo>
        <DisplayName/>
        <AccountId xsi:nil="true"/>
        <AccountType/>
      </UserInfo>
    </PERSONAACARGO>
    <CON_x002f_SINSENTENCIA xmlns="902ae0e1-4ced-4156-bfdd-3914b31ef7d0" xsi:nil="true"/>
    <lcf76f155ced4ddcb4097134ff3c332f xmlns="902ae0e1-4ced-4156-bfdd-3914b31ef7d0">
      <Terms xmlns="http://schemas.microsoft.com/office/infopath/2007/PartnerControls"/>
    </lcf76f155ced4ddcb4097134ff3c332f>
    <UBICACION xmlns="902ae0e1-4ced-4156-bfdd-3914b31ef7d0" xsi:nil="true"/>
  </documentManagement>
</p:properties>
</file>

<file path=customXml/itemProps1.xml><?xml version="1.0" encoding="utf-8"?>
<ds:datastoreItem xmlns:ds="http://schemas.openxmlformats.org/officeDocument/2006/customXml" ds:itemID="{991D2990-2A46-4362-8400-8EA8CF46EE7E}"/>
</file>

<file path=customXml/itemProps2.xml><?xml version="1.0" encoding="utf-8"?>
<ds:datastoreItem xmlns:ds="http://schemas.openxmlformats.org/officeDocument/2006/customXml" ds:itemID="{41A23082-35E5-4513-8C32-D651B77D9276}"/>
</file>

<file path=customXml/itemProps3.xml><?xml version="1.0" encoding="utf-8"?>
<ds:datastoreItem xmlns:ds="http://schemas.openxmlformats.org/officeDocument/2006/customXml" ds:itemID="{7CB2FE35-7260-4581-B818-AA681BBA5D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Montoya, Alexandra</dc:creator>
  <cp:lastModifiedBy>William Leonardo Ramirez</cp:lastModifiedBy>
  <dcterms:created xsi:type="dcterms:W3CDTF">2022-02-07T22:15:28Z</dcterms:created>
  <dcterms:modified xsi:type="dcterms:W3CDTF">2022-04-08T15:49:27Z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f1469a-2c2a-4aee-b92b-090d4c5468ff_Enabled">
    <vt:lpwstr>true</vt:lpwstr>
  </property>
  <property fmtid="{D5CDD505-2E9C-101B-9397-08002B2CF9AE}" pid="3" name="MSIP_Label_38f1469a-2c2a-4aee-b92b-090d4c5468ff_SetDate">
    <vt:lpwstr>2022-03-03T00:37:56Z</vt:lpwstr>
  </property>
  <property fmtid="{D5CDD505-2E9C-101B-9397-08002B2CF9AE}" pid="4" name="MSIP_Label_38f1469a-2c2a-4aee-b92b-090d4c5468ff_Method">
    <vt:lpwstr>Standard</vt:lpwstr>
  </property>
  <property fmtid="{D5CDD505-2E9C-101B-9397-08002B2CF9AE}" pid="5" name="MSIP_Label_38f1469a-2c2a-4aee-b92b-090d4c5468ff_Name">
    <vt:lpwstr>Confidential - Unmarked</vt:lpwstr>
  </property>
  <property fmtid="{D5CDD505-2E9C-101B-9397-08002B2CF9AE}" pid="6" name="MSIP_Label_38f1469a-2c2a-4aee-b92b-090d4c5468ff_SiteId">
    <vt:lpwstr>2a6e6092-73e4-4752-b1a5-477a17f5056d</vt:lpwstr>
  </property>
  <property fmtid="{D5CDD505-2E9C-101B-9397-08002B2CF9AE}" pid="7" name="MSIP_Label_38f1469a-2c2a-4aee-b92b-090d4c5468ff_ActionId">
    <vt:lpwstr>2ed6a99b-5547-4f98-ae89-cf26e7f2054a</vt:lpwstr>
  </property>
  <property fmtid="{D5CDD505-2E9C-101B-9397-08002B2CF9AE}" pid="8" name="MSIP_Label_38f1469a-2c2a-4aee-b92b-090d4c5468ff_ContentBits">
    <vt:lpwstr>0</vt:lpwstr>
  </property>
  <property fmtid="{D5CDD505-2E9C-101B-9397-08002B2CF9AE}" pid="9" name="ContentTypeId">
    <vt:lpwstr>0x0101006FA6510EA0C3C344804266B20CBA8661</vt:lpwstr>
  </property>
</Properties>
</file>