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8498F61B-0926-4383-AAAD-462D2A2C32A7}" xr6:coauthVersionLast="47" xr6:coauthVersionMax="47" xr10:uidLastSave="{00000000-0000-0000-0000-000000000000}"/>
  <bookViews>
    <workbookView xWindow="-108" yWindow="-108" windowWidth="23256" windowHeight="12456"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<sst xmlns="http://schemas.openxmlformats.org/spreadsheetml/2006/main" count="165" uniqueCount="140">
  <si>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</si>
  <si>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</si>
  <si>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</si>
  <si>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</si>
  <si>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</si>
  <si>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</si>
  <si>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</si>
  <si>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</si>
  <si>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</si>
  <si>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</si>
  <si>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</si>
  <si>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</si>
  <si>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</si>
  <si>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</si>
  <si>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</si>
  <si>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</si>
  <si>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</si>
  <si>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</si>
  <si>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</si>
  <si>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</si>
  <si>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</si>
  <si>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</si>
  <si>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</si>
  <si>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</si>
  <si>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</si>
  <si>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</si>
  <si>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</si>
  <si>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</si>
  <si>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</si>
  <si>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</si>
  <si>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</si>
  <si>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</si>
  <si>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</si>
  <si>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</si>
  <si>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</si>
  <si>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</si>
  <si>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</si>
  <si>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</si>
  <si>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</si>
  <si>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</si>
  <si>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</si>
  <si>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</si>
  <si>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</si>
  <si>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</si>
  <si>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</si>
  <si>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</si>
  <si>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</si>
  <si>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</si>
  <si>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</si>
  <si>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</si>
  <si>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</si>
  <si>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</si>
  <si>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</si>
  <si>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</si>
  <si>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</si>
  <si>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</si>
  <si>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</si>
  <si>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</si>
  <si>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</si>
  <si>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</si>
  <si>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</si>
  <si>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</si>
  <si>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</si>
  <si>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</si>
  <si>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</si>
  <si>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</si>
  <si>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</si>
  <si>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</si>
  <si>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</si>
  <si>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</si>
  <si>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</si>
  <si>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</si>
  <si>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</si>
  <si>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</si>
  <si>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</si>
  <si>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</si>
  <si>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</si>
  <si>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</si>
  <si>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</si>
  <si>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</si>
  <si>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</si>
  <si>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</si>
  <si>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</si>
  <si>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</si>
  <si>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</si>
  <si>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</si>
  <si>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</si>
  <si>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</si>
  <si>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</si>
  <si>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</si>
  <si>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</si>
  <si>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</si>
  <si>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</si>
  <si>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</si>
  <si>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</si>
  <si>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</si>
  <si>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</si>
  <si>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 xml:space="preserve"> </t>
  </si>
  <si>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</si>
  <si>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</si>
  <si>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</si>
  <si>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</si>
  <si>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</si>
  <si>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</si>
  <si>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</si>
  <si>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</si>
  <si>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</si>
  <si>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</si>
  <si>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</si>
  <si>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</si>
  <si>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</si>
  <si>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</si>
  <si>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</si>
  <si>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</si>
  <si>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</si>
  <si>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</si>
  <si>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</si>
  <si>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</si>
  <si>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</si>
  <si>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</si>
  <si>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</si>
  <si>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</si>
  <si>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</si>
  <si>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</si>
  <si>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</si>
  <si>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</si>
  <si>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</si>
  <si>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</si>
  <si>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</si>
  <si>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ANA MARDELLY MOSQUERA SANCHEZ Y OTROS</t>
  </si>
  <si>
    <t>DISTRITO ESPECIAL DE SANTIAGO DE CALI</t>
  </si>
  <si>
    <t>DISTRITO ESPECIAL DE SANTIAGO DE CALI, ASEGURADORA SOLIDARIA DE COLOMBIA, CHUBB SEGUROS SA, MAPFRE SEGUROS S.A, SBS SEGUROS SA,</t>
  </si>
  <si>
    <t>DANIELA SANDOVAL</t>
  </si>
  <si>
    <t>JUZGADO SEGUNDO ADMINISTRATIVO DE CALI</t>
  </si>
  <si>
    <t>CONTESTACIÓN DE LA DEMANDA.</t>
  </si>
  <si>
    <t>EL SEÑOR JOSE AQUILES IBARGUEN MOSQUERA SUFRIÓ UN ACCIDENTE DE TRANSITO EN  EL DÍA 09 DE ENERO DE 2024, CUANDO SE DESPALZABA EN SU MOTOCICLETA DE PLACAS JOG11E, PUES PERDÍO EL CONTROL DEL VEHÍCULO A CAUSA DE UN DESNIVEL ENTRE LOS CARRILES DE LA VÍA, IMPACTANDO CON EL SUELO. EL SEÑOR JOSE IBARGUEN FALLECIÓ EL 11 DE ENERO DE 2024, COMO CONSECUENCIA DE LA GRAVEDAD DE LAS LESIONES SUFRIDAS. CON LA DEMANDA SE APORTÓ EL INFORME POLICIAL DE ACCIDENTE DE TRÁNSITO QUE COSNSIGNA COMO CAUSA DEL ACCIDENTE EL DESNIVEL DE LOS CARRILES Y LOS INFORMES DE INVESTIGADOR DE CAMPO, QUE REFUERZAN LA HIPOTESIS Y GRAVEDAD DE LAS LESIONES SUFRIDAS POR LA VÍCTIMA DIRECTA. LA DEMANDA SE FUNDAMENTA JURIDICAMENTE EN LA RESPONSABILIDAD DEL ESTADO DERIVADA DE LA FALLA EN EL SERVICIO  POR LA FALTA DE MANTENIMIENTO DE LAS VÍAS PUBLICAS</t>
  </si>
  <si>
    <t>QUE SE DECLARE ADMINISTRATIVAMENTE RESPONSABLE A LOS DEMANDADOS DE LOS PERJUICIOS CAUSADOS A LOS DEMANDANTES  CON OCASIÓN AL ACCIDENTE DE TRÁNSITO ACAECIDO EL 09 DE ENERO DE 2024 Y EN CONSENCUENCIA SE LES CONDENE AL PAGO DE LOS SIGUIENTES PERJUICIOS: LUCRO CESANTE (A FAVOR DE ANA MARDELLY SANCHEZ) Y  PERJUICIOS MORALES, DAÑOA  LA VIDA EN RELACIÓN, PERJUICIO DE LA PÉRDIDA DE LA OPORTUNIDAD Y DAÑO A LA SALUD A FAVOR DE TODOS LOS DEMANDANTES ACTUANDO EN NOMBRE PROPIO Y REPRESENTACIÓN DE LA MASA HERENCIAL DE JOSE AQUILES IBARGUEN MOSQUERA.</t>
  </si>
  <si>
    <t>RESPONSABILIDAD CIVIL EXTRACONTRACTUAL</t>
  </si>
  <si>
    <t>LA CONTINGENCIA ES EVENTUAL, PUES A PESAR DE QUE LA PÓLIZA OFRECE COBERTURA MATERIAL Y TEMPORAL, DEPENDERÁ DEL DEBATE PROBATORIO Y DE QUE NO SE PRACTIQUEN OTRAS PRUEBAS QUE DURANTE DICHA ETAPA ACREDITEN O FORTALEZCAN LA HIPÓTESIS DEL ACCIDENTE DE TRÁNSITO REGISTRADA EN EL INFORME POLICIAL DE ACCIDENTE DE TRÁNSITO APORTADO.
EN CUANTO AL CONTRATO DE SEGURO. LA PÓLIZA DE RESPONSABILIDAD CIVIL EXTRACONTRACTUAL NO. 1507223000670 OFRECE EN PRINCIPIO COBERTURA MATERIAL PORQUE SE AMPARA LA RESPONSABILIDAD CIVIL EXTRACONTRACTUAL EN QUE PUEDA INCURRIR EL ASEGURADO. AL RESPECTO DEBE INDICARSE QUE, TENIENDO EN CUENTA QUE EL DESNIVEL DE LA VÍA, QUE FUE LA PRESUNTA CAUSA DEL ACCIDENTE, CORRESPONDE A LO QUE TÉCNICAMENTE SE CONOCE DESDE LA INGENIERÍA COMO UN “ASENTAMIENTO” DEL SUELO, SE PLANTEÓ QUE DICHA CIRCUNSTANCIA FUE EXPRESAMENTE EXCLUIDA DE COBERTURA EN LA PÓLIZA, NO OBSTANTE LO ANTERIOR, DEPENDERÁ  DEL DEBATE PROBATORIO Y DEL ANÁLISIS QUE REALICE EL DESPACHO JUDICIAL SOBRE LA CONFIGURACIÓN DE ESTA EXCLUSIÓN.
POR OTRO LADO, OFRECE COBERTURA TEMPORAL PORQUE LA PÓLIZA SE SUSCRIBIÓ EN LA MODALIDAD DE OCURRENCIA, CON UNA VIGENCIA DESDE EL 01/03/2023 HASTA EL 29/02/2024 Y LOS HECHOS OCURRIERON EL 09 DE ENERO DE 2024, ES DECIR, DENTRO DE LA VIGENCIA DE LA PÓLIZA. 
EN CUANTO A LA RESPONSABILIDAD DEL ASEGURADO: POR UNA PARTE, SE ADVIERTE QUE CON LA DEMANDA SE APORTÓ INFORME POLICIAL DE ACCIDENTE DE TRÁNSITO DONDE SE REGISTRA COMO HIPÓTESIS DEL ACCIDENTE “DESNIVEL ENTRE CARRILES QUE ALTERAN LA DIRECCIÓN DE LOS VEHÍCULOS Y LA MOVILIDAD DE LOS MISMOS”, NO EXISTEN ELEMENTOS PROBATORIOS ADICIONALES QUE ACREDITEN QUE LA SUPUESTA IRREGULARIDAD DE LA VÍA FUE LA CAUSANTE DEL ACCIDENTE QUE PRODUJO LA MUERTE DEL SEÑOR JOSÉ AQUILES IBARGUEN MOSQUERA, PUES EN TODO CASO, EL IPAT ÚNICAMENTE HACE REFERENCIA A LO QUE EL AGENTE DE TRÁNSITO PUEDE EVENTUALMENTE PERCIBIR CON POSTERIORIDAD A LA OCURRENCIA DEL HECHO;
EN ESE SENTIDO, NO SE ALLEGARON OTRAS PRUEBAS QUE PUDIERAN SER VALORADAS EN CONJUNTO CON EL INFORME DE POLICIAL DE ACCIDENTE DE TRÁNSITO, POR LO QUE ES EVIDENTE LA FALTA DE MATERIAL PROBATORIO QUE RESPALDE LA TESIS DE LA PARTE ACTORA. 
LO ANTERIOR, SIN PERJUICIO DEL CARÁCTER CONTINGENTE DEL PROCESO.</t>
  </si>
  <si>
    <r>
      <rPr>
        <sz val="10"/>
        <rFont val="Calibri"/>
        <family val="2"/>
        <scheme val="minor"/>
      </rPr>
      <t xml:space="preserve"> LA LIQUIDACIÓN OBJETIVA DE LA CONTINGENCIA ES DE</t>
    </r>
    <r>
      <rPr>
        <b/>
        <sz val="10"/>
        <rFont val="Calibri"/>
        <family val="2"/>
        <scheme val="minor"/>
      </rPr>
      <t xml:space="preserve"> $160.143.750</t>
    </r>
    <r>
      <rPr>
        <sz val="10"/>
        <rFont val="Calibri"/>
        <family val="2"/>
        <scheme val="minor"/>
      </rPr>
      <t xml:space="preserve">, A LA CUAL SE LLEGÓ DE LA SIGUIENTE FORMA: 
</t>
    </r>
    <r>
      <rPr>
        <b/>
        <sz val="10"/>
        <rFont val="Calibri"/>
        <family val="2"/>
        <scheme val="minor"/>
      </rPr>
      <t>LUCRO CESANTE:</t>
    </r>
    <r>
      <rPr>
        <sz val="10"/>
        <rFont val="Calibri"/>
        <family val="2"/>
        <scheme val="minor"/>
      </rPr>
      <t xml:space="preserve"> NO SE RECONOCE PUES NO SE APORTÓ CERTIFICADO LABORAL, CONTRATO DE PRESTACIÓN DE SERVICIOS, CERTIFICADO DE INGRESOS U OTRO DOCUMENTO QUE ACREDITE QUE EFECTIVAMENTE EL SEÑOR JOSÉ IBARGUEN MOSQUERA PERCIBÍA INGRESOS PRODUCTO DE LA ACTIVIDAD LABORAL QUE ASEGURA DESEMPEÑABA.
</t>
    </r>
    <r>
      <rPr>
        <b/>
        <sz val="10"/>
        <rFont val="Calibri"/>
        <family val="2"/>
        <scheme val="minor"/>
      </rPr>
      <t>PÉRDIDA DE LA OPORTUNIDAD</t>
    </r>
    <r>
      <rPr>
        <sz val="10"/>
        <rFont val="Calibri"/>
        <family val="2"/>
        <scheme val="minor"/>
      </rPr>
      <t xml:space="preserve">: NO SE RECONOCE, PUES LA PARTE ACTORA NO ACREDITO CUAN CERCANA Y FACTIBLE ERA LA OPORTUNIDAD, ES DECIR, CUAN CERCANO Y MATERIALIZABLE ERA EL DERECHO Y/O BENEFICIO QUE SE DEJÓ DE PERCIBIR, NI QUE LA POSIBILIDAD DE ADQUIRIR ESE BENEFICIO ESTA EXTINTA IRREVERSIBLEMENTE PARA LA VÍCTIMA. EN ESTE CASO, LOS DEMANDANTES NI SIQUIERA REFIEREN CUAL ES EL BENEFICIO O EXPECTATIVA DE DERECHO QUE SE PERDIÓ
</t>
    </r>
    <r>
      <rPr>
        <b/>
        <sz val="10"/>
        <rFont val="Calibri"/>
        <family val="2"/>
        <scheme val="minor"/>
      </rPr>
      <t xml:space="preserve">DAÑO A LA VIDA DE RELACIÓN: </t>
    </r>
    <r>
      <rPr>
        <sz val="10"/>
        <rFont val="Calibri"/>
        <family val="2"/>
        <scheme val="minor"/>
      </rPr>
      <t xml:space="preserve">NO SE RECONOCE, NO ES PROCEDENTE RECONOCER EL DAÑO A LA VIDA EN RELACIÓN O PERJUICIO FISIOLÓGICO COMO PERJUICIOS AUTÓNOMOS, TODA VEZ QUE DE CONFORMIDAD CON LA JURISPRUDENCIA DICTADA POR EL CONSEJO DE ESTADO ÉSTE ADQUIRIÓ UNIDAD CON EL DAÑO A LA SALUD Y POR LO TANTO ES EL ÚNICO PERJUICIO INDEMNIZABLE CUANDO SE PRETENDA RESARCIR AFECTACIONES PSICO FÍSICAS, POR LO CUAL EL PERJUICIO SOLICITADO  YA NO TIENE CABIDA EN NUESTRO ORDENAMIENTO JURÍDICO, COMO UNA CATEGORÍA INDEPENDIENTE DE DAÑO, POR EL CONTRARIO, SE ENCUENTRA SUBSUMIDO EN EL CONCEPTO DE DAÑO A LA SALUD.
</t>
    </r>
    <r>
      <rPr>
        <b/>
        <sz val="10"/>
        <rFont val="Calibri"/>
        <family val="2"/>
        <scheme val="minor"/>
      </rPr>
      <t>DAÑO A LA SALUD:</t>
    </r>
    <r>
      <rPr>
        <sz val="10"/>
        <rFont val="Calibri"/>
        <family val="2"/>
        <scheme val="minor"/>
      </rPr>
      <t xml:space="preserve"> SE RECONOCE, TENIENDO EN CUENTA QUE LOS DEMANDANTES ACTÚAN EN EL PROCESO COMO VÍCTIMAS INDIRECTAS Y TAMBIÉN EN USO DE LA ACCIÓN HEREDITARIA, ES DECIR, RECLAMAN LOS PERJUICIOS PATRIMONIALES Y EXTRAPATRIMONIALES QUE SUFRIÓ EL CAUSANTE/ VÍCTIMA DIRECTA EN VIDA CON OCASIÓN DEL DAÑO ANTIJURÍDICO IRROGADO.  EN ESE SENTIDO, TENIENDO EN CUENTA QUE LOS INFORMES EJECUTIVOS DE POLICÍA JUDICIAL CONSIGNAN QUE LA VÍCTIMA DIRECTA SUFRIÓ GRAVES LESIONES   Y, EN LA MEDIDA EN QUE EL ACCIDENTE OCURRIÓ EL 09 DE ENERO DE 2024 Y LA VÍCTIMA FALLECIÓ EL 11 DE ENERO DEL MISMO AÑO (ES DECIR, EL FALLECIMIENTO NO FUE INSTANTÁNEO Y LA VÍCTIMA DIRECTA ALCANZÓ A EXPERIMENTAR EN VIDA DIVERSOS PERJUICIOS), EXISTEN POSIBILIDADES DE QUE SE RECONOZCAN LOS PERJUICIOS QUE EN VIDA ALCANZO A EXPERIMENTAR EL OCCISO, MÁXIME CUANDO LA PARTE ACTORA TAMBIÉN SOLICITO TESTIMONIOS PARA ACREDITARLOS.  POR LO QUE SE RECONOCERÍA COMO INDEMNIZACIÓN, TENIENDO EN CUENTA LA GRAVEDAD DE LAS LESIONES Y LO ACOGIDO POR LA JURISPRUDENCIA EL CONSEJO DE ESTADO, LO SIGUIENTE:
1.	A FAVOR DE LA MASA SUCESORAL DE LA VÍCTIMA DIRECTA (JOSÉ IBARGUEN) 100 SMLMV.
</t>
    </r>
    <r>
      <rPr>
        <b/>
        <sz val="10"/>
        <rFont val="Calibri"/>
        <family val="2"/>
        <scheme val="minor"/>
      </rPr>
      <t>DAÑO MORAL</t>
    </r>
    <r>
      <rPr>
        <sz val="10"/>
        <rFont val="Calibri"/>
        <family val="2"/>
        <scheme val="minor"/>
      </rPr>
      <t xml:space="preserve">: TENIENDO EN CUENTA LA MUERTE DEL SEÑOR JOSÉ AQUILES IBARGUEN MOSQUERA, SE RECONOCERÍA COMO INDEMNIZACIÓN, SEGÚN LO ACOGIDO POR LA JURISPRUDENCIA DEL CONSEJO DE ESTADO EN CASO DE LESIONES, LO SIGUIENTE:
1.	A FAVOR DE ANA MARDELLY MOSQUERA SANCHEZ (CÓNYUGE) 100 SMLMV
2.	A FAVOR DE JHOAN SEBASTIÁN IBARGUEN MOSQUERA (HIJO) 100 SMLMV
3.	A FAVOR DE SANTIAGO IBARGUEN MOSQUERA (HIJO) 100 SMLMV
4.	A FAVOR DE LA MASA SUCESORAL DE LA VÍCTIMA DIRECTA (JOSÉ IBARGUEN) 100 SMLMV
</t>
    </r>
    <r>
      <rPr>
        <b/>
        <sz val="10"/>
        <rFont val="Calibri"/>
        <family val="2"/>
        <scheme val="minor"/>
      </rPr>
      <t>TOTAL</t>
    </r>
    <r>
      <rPr>
        <sz val="10"/>
        <rFont val="Calibri"/>
        <family val="2"/>
        <scheme val="minor"/>
      </rPr>
      <t xml:space="preserve">: 500 SMLMV =$711.750.000
DEDUCIBLE:  25% DE LA PÉRDIDA = 177.937.500
711.750.000- 177.937.500= 533.812.500
% COASEGURO MAPFRE: 30% 
533.812.500* 30%= </t>
    </r>
    <r>
      <rPr>
        <b/>
        <sz val="10"/>
        <rFont val="Calibri"/>
        <family val="2"/>
        <scheme val="minor"/>
      </rPr>
      <t>160.143.750</t>
    </r>
    <r>
      <rPr>
        <sz val="10"/>
        <rFont val="Calibri"/>
        <family val="2"/>
        <scheme val="minor"/>
      </rPr>
      <t xml:space="preserve">
</t>
    </r>
    <r>
      <rPr>
        <sz val="10"/>
        <color rgb="FFFF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</si>
</sst>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xf numFmtId="0" fontId="8" fillId="0" borderId="1" xfId="0" applyFont="1" applyBorder="1" applyAlignment="1">
      <alignment horizontal="left"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zoomScale="80" zoomScaleNormal="80" workbookViewId="0">
      <selection activeCell="A20" sqref="A20:H20"/>
    </sheetView>
  </sheetViews>
  <sheetFormatPr baseColWidth="10" defaultColWidth="11.44140625" defaultRowHeight="14.4" x14ac:dyDescent="0.3"/>
  <cols>
    <col min="1" max="1" width="20.44140625" customWidth="1"/>
    <col min="2" max="2" width="23.5546875" customWidth="1"/>
    <col min="3" max="3" width="13.44140625" customWidth="1"/>
    <col min="4" max="4" width="22.109375" customWidth="1"/>
    <col min="5" max="5" width="14.109375" customWidth="1"/>
    <col min="8" max="8" width="4.109375" customWidth="1"/>
    <col min="15" max="15" width="36.44140625" style="27" bestFit="1" customWidth="1"/>
    <col min="16" max="16" width="28" style="27" bestFit="1" customWidth="1"/>
    <col min="17" max="17" width="38.44140625" style="27" bestFit="1" customWidth="1"/>
    <col min="18" max="18" width="15.88671875" style="27" customWidth="1"/>
    <col min="19" max="19" width="27.44140625" style="27" bestFit="1" customWidth="1"/>
    <col min="20" max="20" width="11.44140625" style="27"/>
  </cols>
  <sheetData>
    <row r="2" spans="1:19" ht="21" x14ac:dyDescent="0.3">
      <c r="A2" s="57" t="s">
        <v>0</v>
      </c>
      <c r="B2" s="57"/>
      <c r="C2" s="57"/>
      <c r="D2" s="57"/>
      <c r="E2" s="57"/>
      <c r="F2" s="57"/>
      <c r="G2" s="57"/>
      <c r="H2" s="57"/>
      <c r="O2" s="23"/>
      <c r="P2" s="24"/>
      <c r="Q2" s="24"/>
      <c r="R2" s="24"/>
      <c r="S2" s="24"/>
    </row>
    <row r="3" spans="1:19" x14ac:dyDescent="0.3">
      <c r="A3" s="55" t="s">
        <v>1</v>
      </c>
      <c r="B3" s="55"/>
      <c r="C3" s="55"/>
      <c r="D3" s="50">
        <v>45761</v>
      </c>
      <c r="E3" s="50"/>
      <c r="F3" s="50"/>
      <c r="G3" s="50"/>
      <c r="H3" s="50"/>
      <c r="O3" s="25"/>
      <c r="P3" s="25"/>
      <c r="Q3" s="26"/>
      <c r="R3" s="26"/>
    </row>
    <row r="4" spans="1:19" x14ac:dyDescent="0.3">
      <c r="A4" s="40" t="s">
        <v>2</v>
      </c>
      <c r="B4" s="47" t="s">
        <v>120</v>
      </c>
      <c r="C4" s="47"/>
      <c r="D4" s="47"/>
      <c r="E4" s="40" t="s">
        <v>3</v>
      </c>
      <c r="F4" s="48" t="s">
        <v>100</v>
      </c>
      <c r="G4" s="48"/>
      <c r="H4" s="48"/>
      <c r="O4" s="25"/>
      <c r="P4" s="25"/>
      <c r="Q4" s="26"/>
      <c r="R4" s="26"/>
    </row>
    <row r="5" spans="1:19" x14ac:dyDescent="0.3">
      <c r="A5" s="40" t="s">
        <v>4</v>
      </c>
      <c r="B5" s="46">
        <v>45727</v>
      </c>
      <c r="C5" s="46"/>
      <c r="D5" s="46"/>
      <c r="E5" s="40" t="s">
        <v>5</v>
      </c>
      <c r="F5" s="51" t="s">
        <v>102</v>
      </c>
      <c r="G5" s="51"/>
      <c r="H5" s="51"/>
      <c r="O5" s="25"/>
      <c r="P5" s="25"/>
      <c r="Q5" s="26"/>
      <c r="R5" s="26"/>
    </row>
    <row r="6" spans="1:19" ht="30.75" customHeight="1" x14ac:dyDescent="0.3">
      <c r="A6" s="40" t="s">
        <v>6</v>
      </c>
      <c r="B6" s="48" t="s">
        <v>129</v>
      </c>
      <c r="C6" s="48"/>
      <c r="D6" s="48"/>
      <c r="E6" s="48"/>
      <c r="F6" s="48"/>
      <c r="G6" s="48"/>
      <c r="H6" s="48"/>
      <c r="O6" s="25"/>
      <c r="P6" s="25"/>
      <c r="Q6" s="26"/>
      <c r="R6" s="28"/>
    </row>
    <row r="7" spans="1:19" ht="30.75" customHeight="1" x14ac:dyDescent="0.3">
      <c r="A7" s="40" t="s">
        <v>7</v>
      </c>
      <c r="B7" s="48" t="s">
        <v>131</v>
      </c>
      <c r="C7" s="48"/>
      <c r="D7" s="48"/>
      <c r="E7" s="48"/>
      <c r="F7" s="48"/>
      <c r="G7" s="48"/>
      <c r="H7" s="48"/>
      <c r="O7" s="25"/>
      <c r="P7" s="25"/>
      <c r="Q7" s="26"/>
      <c r="R7" s="28"/>
    </row>
    <row r="8" spans="1:19" ht="32.25" customHeight="1" x14ac:dyDescent="0.3">
      <c r="A8" s="40" t="s">
        <v>8</v>
      </c>
      <c r="B8" s="48" t="s">
        <v>130</v>
      </c>
      <c r="C8" s="48"/>
      <c r="D8" s="48"/>
      <c r="E8" s="48"/>
      <c r="F8" s="48"/>
      <c r="G8" s="48"/>
      <c r="H8" s="48"/>
      <c r="O8" s="25"/>
      <c r="P8" s="25"/>
      <c r="Q8" s="26"/>
      <c r="R8" s="28"/>
    </row>
    <row r="9" spans="1:19" ht="70.5" customHeight="1" x14ac:dyDescent="0.3">
      <c r="A9" s="40" t="s">
        <v>9</v>
      </c>
      <c r="B9" s="47" t="s">
        <v>136</v>
      </c>
      <c r="C9" s="47"/>
      <c r="D9" s="47"/>
      <c r="E9" s="47"/>
      <c r="F9" s="47"/>
      <c r="G9" s="47"/>
      <c r="H9" s="47"/>
      <c r="O9" s="25"/>
      <c r="P9" s="25"/>
      <c r="Q9" s="26"/>
      <c r="R9" s="28"/>
    </row>
    <row r="10" spans="1:19" x14ac:dyDescent="0.3">
      <c r="A10" s="40" t="s">
        <v>10</v>
      </c>
      <c r="B10" s="58">
        <v>160143750</v>
      </c>
      <c r="C10" s="58"/>
      <c r="D10" s="58"/>
      <c r="E10" s="58"/>
      <c r="F10" s="58"/>
      <c r="G10" s="58"/>
      <c r="H10" s="58"/>
      <c r="O10" s="25"/>
      <c r="P10" s="28"/>
      <c r="Q10" s="26"/>
      <c r="R10" s="28"/>
    </row>
    <row r="11" spans="1:19" ht="164.25" customHeight="1" x14ac:dyDescent="0.3">
      <c r="A11" s="40" t="s">
        <v>11</v>
      </c>
      <c r="B11" s="59" t="s">
        <v>135</v>
      </c>
      <c r="C11" s="59"/>
      <c r="D11" s="59"/>
      <c r="E11" s="59"/>
      <c r="F11" s="59"/>
      <c r="G11" s="59"/>
      <c r="H11" s="59"/>
      <c r="O11" s="25"/>
      <c r="P11" s="28"/>
      <c r="Q11" s="26"/>
      <c r="R11" s="28"/>
    </row>
    <row r="12" spans="1:19" ht="93" customHeight="1" x14ac:dyDescent="0.3">
      <c r="A12" s="40" t="s">
        <v>12</v>
      </c>
      <c r="B12" s="59" t="s">
        <v>138</v>
      </c>
      <c r="C12" s="59"/>
      <c r="D12" s="59"/>
      <c r="E12" s="59"/>
      <c r="F12" s="59"/>
      <c r="G12" s="59"/>
      <c r="H12" s="59"/>
      <c r="O12" s="25"/>
      <c r="P12" s="28"/>
      <c r="Q12" s="26"/>
      <c r="R12" s="28"/>
    </row>
    <row r="13" spans="1:19" ht="27.6" x14ac:dyDescent="0.3">
      <c r="A13" s="40" t="s">
        <v>13</v>
      </c>
      <c r="B13" s="41" t="s">
        <v>107</v>
      </c>
      <c r="C13" s="40" t="s">
        <v>14</v>
      </c>
      <c r="D13" s="42">
        <v>160143750</v>
      </c>
      <c r="E13" s="40" t="s">
        <v>15</v>
      </c>
      <c r="F13" s="48" t="s">
        <v>132</v>
      </c>
      <c r="G13" s="48"/>
      <c r="H13" s="48"/>
    </row>
    <row r="14" spans="1:19" ht="27.6" x14ac:dyDescent="0.3">
      <c r="A14" s="40" t="s">
        <v>16</v>
      </c>
      <c r="B14" s="48" t="s">
        <v>133</v>
      </c>
      <c r="C14" s="48"/>
      <c r="D14" s="48"/>
      <c r="E14" s="43" t="s">
        <v>17</v>
      </c>
      <c r="F14" s="48">
        <v>7.60013333002001E+18</v>
      </c>
      <c r="G14" s="48"/>
      <c r="H14" s="48"/>
      <c r="P14" s="28"/>
      <c r="Q14" s="26"/>
      <c r="R14" s="28"/>
    </row>
    <row r="15" spans="1:19" ht="26.25" customHeight="1" x14ac:dyDescent="0.3">
      <c r="A15" s="40" t="s">
        <v>18</v>
      </c>
      <c r="B15" s="44"/>
      <c r="C15" s="40" t="s">
        <v>19</v>
      </c>
      <c r="D15" s="44">
        <v>15072230000670</v>
      </c>
      <c r="E15" s="45" t="s">
        <v>20</v>
      </c>
      <c r="F15" s="48" t="s">
        <v>137</v>
      </c>
      <c r="G15" s="48"/>
      <c r="H15" s="48"/>
      <c r="O15" s="25"/>
      <c r="P15" s="28"/>
      <c r="Q15" s="26"/>
      <c r="R15" s="28"/>
    </row>
    <row r="16" spans="1:19" ht="30.75" customHeight="1" x14ac:dyDescent="0.3">
      <c r="A16" s="40" t="s">
        <v>21</v>
      </c>
      <c r="B16" s="52" t="s">
        <v>117</v>
      </c>
      <c r="C16" s="53"/>
      <c r="D16" s="53"/>
      <c r="E16" s="53"/>
      <c r="F16" s="53"/>
      <c r="G16" s="53"/>
      <c r="H16" s="54"/>
      <c r="O16" s="25"/>
      <c r="P16" s="28"/>
      <c r="Q16" s="26"/>
      <c r="R16" s="28"/>
    </row>
    <row r="17" spans="1:8" ht="27.6" x14ac:dyDescent="0.3">
      <c r="A17" s="40" t="s">
        <v>22</v>
      </c>
      <c r="B17" s="50">
        <v>45300</v>
      </c>
      <c r="C17" s="50"/>
      <c r="D17" s="50"/>
      <c r="E17" s="40" t="s">
        <v>23</v>
      </c>
      <c r="F17" s="50"/>
      <c r="G17" s="51"/>
      <c r="H17" s="51"/>
    </row>
    <row r="18" spans="1:8" x14ac:dyDescent="0.3">
      <c r="A18" s="49" t="s">
        <v>24</v>
      </c>
      <c r="B18" s="49"/>
      <c r="C18" s="49"/>
      <c r="D18" s="49"/>
      <c r="E18" s="49"/>
      <c r="F18" s="49"/>
      <c r="G18" s="49"/>
      <c r="H18" s="49"/>
    </row>
    <row r="19" spans="1:8" ht="25.5" customHeight="1" x14ac:dyDescent="0.3">
      <c r="A19" s="66" t="s">
        <v>139</v>
      </c>
      <c r="B19" s="66"/>
      <c r="C19" s="66"/>
      <c r="D19" s="66"/>
      <c r="E19" s="66"/>
      <c r="F19" s="66"/>
      <c r="G19" s="66"/>
      <c r="H19" s="66"/>
    </row>
    <row r="20" spans="1:8" ht="120.75" customHeight="1" x14ac:dyDescent="0.3">
      <c r="A20" s="47"/>
      <c r="B20" s="47"/>
      <c r="C20" s="47"/>
      <c r="D20" s="47"/>
      <c r="E20" s="47"/>
      <c r="F20" s="47"/>
      <c r="G20" s="47"/>
      <c r="H20" s="47"/>
    </row>
    <row r="21" spans="1:8" x14ac:dyDescent="0.3">
      <c r="A21" s="55" t="s">
        <v>25</v>
      </c>
      <c r="B21" s="55"/>
      <c r="C21" s="55"/>
      <c r="D21" s="55"/>
      <c r="E21" s="55"/>
      <c r="F21" s="55"/>
      <c r="G21" s="55"/>
      <c r="H21" s="55"/>
    </row>
    <row r="22" spans="1:8" ht="135.75" customHeight="1" x14ac:dyDescent="0.3">
      <c r="A22" s="56" t="s">
        <v>134</v>
      </c>
      <c r="B22" s="56"/>
      <c r="C22" s="56"/>
      <c r="D22" s="56"/>
      <c r="E22" s="56"/>
      <c r="F22" s="56"/>
      <c r="G22" s="56"/>
      <c r="H22" s="56"/>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4140625" defaultRowHeight="14.4" x14ac:dyDescent="0.3"/>
  <cols>
    <col min="1" max="1" width="22.5546875" style="4" customWidth="1"/>
    <col min="2" max="2" width="19.109375" style="4" customWidth="1"/>
    <col min="3" max="3" width="14.33203125" style="4" customWidth="1"/>
    <col min="4" max="4" width="23.88671875" style="4" customWidth="1"/>
    <col min="5" max="5" width="19.33203125" style="4" customWidth="1"/>
    <col min="6" max="6" width="20.6640625" style="4" customWidth="1"/>
    <col min="7" max="9" width="11.44140625" style="4"/>
    <col min="10" max="10" width="20.5546875" style="4" bestFit="1" customWidth="1"/>
    <col min="11" max="16384" width="11.44140625" style="4"/>
  </cols>
  <sheetData>
    <row r="2" spans="1:6" ht="21" x14ac:dyDescent="0.3">
      <c r="A2" s="57" t="s">
        <v>26</v>
      </c>
      <c r="B2" s="57"/>
      <c r="C2" s="57"/>
      <c r="D2" s="57"/>
      <c r="E2" s="57"/>
      <c r="F2" s="57"/>
    </row>
    <row r="3" spans="1:6" x14ac:dyDescent="0.3">
      <c r="A3" s="2" t="s">
        <v>6</v>
      </c>
      <c r="B3" s="61" t="str">
        <f>'1. ABOGADO EXTERNO'!B6:H6</f>
        <v>ANA MARDELLY MOSQUERA SANCHEZ Y OTROS</v>
      </c>
      <c r="C3" s="61"/>
      <c r="D3" s="61"/>
      <c r="E3" s="61"/>
      <c r="F3" s="61"/>
    </row>
    <row r="4" spans="1:6" x14ac:dyDescent="0.3">
      <c r="A4" s="2" t="s">
        <v>27</v>
      </c>
      <c r="B4" s="36"/>
      <c r="C4" s="2" t="s">
        <v>28</v>
      </c>
      <c r="D4" s="62"/>
      <c r="E4" s="62"/>
      <c r="F4" s="62"/>
    </row>
    <row r="5" spans="1:6" x14ac:dyDescent="0.3">
      <c r="A5" s="2" t="s">
        <v>8</v>
      </c>
      <c r="B5" s="61"/>
      <c r="C5" s="61"/>
      <c r="D5" s="61"/>
      <c r="E5" s="61"/>
      <c r="F5" s="61"/>
    </row>
    <row r="6" spans="1:6" x14ac:dyDescent="0.3">
      <c r="A6" s="2" t="s">
        <v>29</v>
      </c>
      <c r="B6" s="32"/>
      <c r="C6" s="2" t="s">
        <v>30</v>
      </c>
      <c r="D6" s="39"/>
      <c r="E6" s="2" t="s">
        <v>31</v>
      </c>
      <c r="F6" s="39"/>
    </row>
    <row r="7" spans="1:6" ht="39.75" customHeight="1" x14ac:dyDescent="0.3">
      <c r="A7" s="2" t="s">
        <v>32</v>
      </c>
      <c r="B7" s="32"/>
      <c r="C7" s="2" t="s">
        <v>33</v>
      </c>
      <c r="D7" s="33"/>
      <c r="E7" s="2" t="s">
        <v>34</v>
      </c>
      <c r="F7" s="34"/>
    </row>
    <row r="8" spans="1:6" ht="35.25" customHeight="1" x14ac:dyDescent="0.3">
      <c r="A8" s="2" t="s">
        <v>35</v>
      </c>
      <c r="B8" s="35"/>
      <c r="C8" s="2" t="s">
        <v>36</v>
      </c>
      <c r="D8" s="35"/>
      <c r="E8" s="2" t="s">
        <v>37</v>
      </c>
      <c r="F8" s="36"/>
    </row>
    <row r="9" spans="1:6" ht="37.5" customHeight="1" x14ac:dyDescent="0.3">
      <c r="A9" s="2" t="s">
        <v>38</v>
      </c>
      <c r="B9" s="5"/>
      <c r="C9" s="60" t="s">
        <v>39</v>
      </c>
      <c r="D9" s="61"/>
      <c r="E9" s="2" t="s">
        <v>40</v>
      </c>
      <c r="F9" s="1"/>
    </row>
    <row r="10" spans="1:6" x14ac:dyDescent="0.3">
      <c r="A10" s="2" t="s">
        <v>41</v>
      </c>
      <c r="B10" s="5"/>
      <c r="C10" s="60"/>
      <c r="D10" s="61"/>
      <c r="E10" s="2" t="s">
        <v>42</v>
      </c>
      <c r="F10" s="1"/>
    </row>
    <row r="11" spans="1:6" ht="46.5" customHeight="1" x14ac:dyDescent="0.3">
      <c r="A11" s="2" t="s">
        <v>43</v>
      </c>
      <c r="B11" s="37"/>
      <c r="C11" s="2" t="s">
        <v>23</v>
      </c>
      <c r="D11" s="37"/>
      <c r="E11" s="2" t="s">
        <v>9</v>
      </c>
      <c r="F11" s="38"/>
    </row>
    <row r="12" spans="1:6" ht="167.25" customHeight="1" x14ac:dyDescent="0.3">
      <c r="A12" s="2" t="s">
        <v>44</v>
      </c>
      <c r="B12" s="64"/>
      <c r="C12" s="64"/>
      <c r="D12" s="64"/>
      <c r="E12" s="64"/>
      <c r="F12" s="64"/>
    </row>
    <row r="13" spans="1:6" ht="21" x14ac:dyDescent="0.3">
      <c r="A13" s="57" t="s">
        <v>45</v>
      </c>
      <c r="B13" s="57"/>
      <c r="C13" s="57"/>
      <c r="D13" s="57"/>
      <c r="E13" s="57"/>
      <c r="F13" s="57"/>
    </row>
    <row r="14" spans="1:6" x14ac:dyDescent="0.3">
      <c r="A14" s="63"/>
      <c r="B14" s="63"/>
      <c r="C14" s="63"/>
      <c r="D14" s="63"/>
      <c r="E14" s="63"/>
      <c r="F14" s="63"/>
    </row>
    <row r="15" spans="1:6" x14ac:dyDescent="0.3">
      <c r="A15" s="63"/>
      <c r="B15" s="63"/>
      <c r="C15" s="63"/>
      <c r="D15" s="63"/>
      <c r="E15" s="63"/>
      <c r="F15" s="63"/>
    </row>
    <row r="16" spans="1:6" x14ac:dyDescent="0.3">
      <c r="A16" s="63"/>
      <c r="B16" s="63"/>
      <c r="C16" s="63"/>
      <c r="D16" s="63"/>
      <c r="E16" s="63"/>
      <c r="F16" s="63"/>
    </row>
    <row r="17" spans="1:6" x14ac:dyDescent="0.3">
      <c r="A17" s="63"/>
      <c r="B17" s="63"/>
      <c r="C17" s="63"/>
      <c r="D17" s="63"/>
      <c r="E17" s="63"/>
      <c r="F17" s="63"/>
    </row>
    <row r="18" spans="1:6" x14ac:dyDescent="0.3">
      <c r="A18" s="63"/>
      <c r="B18" s="63"/>
      <c r="C18" s="63"/>
      <c r="D18" s="63"/>
      <c r="E18" s="63"/>
      <c r="F18" s="63"/>
    </row>
    <row r="19" spans="1:6" x14ac:dyDescent="0.3">
      <c r="A19" s="63"/>
      <c r="B19" s="63"/>
      <c r="C19" s="63"/>
      <c r="D19" s="63"/>
      <c r="E19" s="63"/>
      <c r="F19" s="63"/>
    </row>
    <row r="20" spans="1:6" x14ac:dyDescent="0.3">
      <c r="A20" s="63"/>
      <c r="B20" s="63"/>
      <c r="C20" s="63"/>
      <c r="D20" s="63"/>
      <c r="E20" s="63"/>
      <c r="F20" s="63"/>
    </row>
    <row r="21" spans="1:6" x14ac:dyDescent="0.3">
      <c r="A21" s="63"/>
      <c r="B21" s="63"/>
      <c r="C21" s="63"/>
      <c r="D21" s="63"/>
      <c r="E21" s="63"/>
      <c r="F21" s="63"/>
    </row>
    <row r="22" spans="1:6" x14ac:dyDescent="0.3">
      <c r="A22" s="63"/>
      <c r="B22" s="63"/>
      <c r="C22" s="63"/>
      <c r="D22" s="63"/>
      <c r="E22" s="63"/>
      <c r="F22" s="63"/>
    </row>
    <row r="23" spans="1:6" x14ac:dyDescent="0.3">
      <c r="A23" s="63"/>
      <c r="B23" s="63"/>
      <c r="C23" s="63"/>
      <c r="D23" s="63"/>
      <c r="E23" s="63"/>
      <c r="F23" s="63"/>
    </row>
    <row r="24" spans="1:6" x14ac:dyDescent="0.3">
      <c r="A24" s="63"/>
      <c r="B24" s="63"/>
      <c r="C24" s="63"/>
      <c r="D24" s="63"/>
      <c r="E24" s="63"/>
      <c r="F24" s="63"/>
    </row>
    <row r="25" spans="1:6" x14ac:dyDescent="0.3">
      <c r="A25" s="63"/>
      <c r="B25" s="63"/>
      <c r="C25" s="63"/>
      <c r="D25" s="63"/>
      <c r="E25" s="63"/>
      <c r="F25" s="63"/>
    </row>
    <row r="26" spans="1:6" x14ac:dyDescent="0.3">
      <c r="A26" s="63"/>
      <c r="B26" s="63"/>
      <c r="C26" s="63"/>
      <c r="D26" s="63"/>
      <c r="E26" s="63"/>
      <c r="F26" s="63"/>
    </row>
    <row r="27" spans="1:6" x14ac:dyDescent="0.3">
      <c r="A27" s="63"/>
      <c r="B27" s="63"/>
      <c r="C27" s="63"/>
      <c r="D27" s="63"/>
      <c r="E27" s="63"/>
      <c r="F27" s="63"/>
    </row>
    <row r="28" spans="1:6" x14ac:dyDescent="0.3">
      <c r="A28" s="63"/>
      <c r="B28" s="63"/>
      <c r="C28" s="63"/>
      <c r="D28" s="63"/>
      <c r="E28" s="63"/>
      <c r="F28" s="63"/>
    </row>
    <row r="29" spans="1:6" x14ac:dyDescent="0.3">
      <c r="A29" s="63"/>
      <c r="B29" s="63"/>
      <c r="C29" s="63"/>
      <c r="D29" s="63"/>
      <c r="E29" s="63"/>
      <c r="F29" s="63"/>
    </row>
    <row r="30" spans="1:6" x14ac:dyDescent="0.3">
      <c r="A30" s="63"/>
      <c r="B30" s="63"/>
      <c r="C30" s="63"/>
      <c r="D30" s="63"/>
      <c r="E30" s="63"/>
      <c r="F30" s="63"/>
    </row>
    <row r="31" spans="1:6" x14ac:dyDescent="0.3">
      <c r="A31" s="63"/>
      <c r="B31" s="63"/>
      <c r="C31" s="63"/>
      <c r="D31" s="63"/>
      <c r="E31" s="63"/>
      <c r="F31" s="63"/>
    </row>
    <row r="32" spans="1:6" x14ac:dyDescent="0.3">
      <c r="A32" s="63"/>
      <c r="B32" s="63"/>
      <c r="C32" s="63"/>
      <c r="D32" s="63"/>
      <c r="E32" s="63"/>
      <c r="F32" s="63"/>
    </row>
    <row r="33" spans="1:6" x14ac:dyDescent="0.3">
      <c r="A33" s="63"/>
      <c r="B33" s="63"/>
      <c r="C33" s="63"/>
      <c r="D33" s="63"/>
      <c r="E33" s="63"/>
      <c r="F33" s="63"/>
    </row>
    <row r="34" spans="1:6" x14ac:dyDescent="0.3">
      <c r="A34" s="63"/>
      <c r="B34" s="63"/>
      <c r="C34" s="63"/>
      <c r="D34" s="63"/>
      <c r="E34" s="63"/>
      <c r="F34" s="63"/>
    </row>
    <row r="35" spans="1:6" x14ac:dyDescent="0.3">
      <c r="A35" s="63"/>
      <c r="B35" s="63"/>
      <c r="C35" s="63"/>
      <c r="D35" s="63"/>
      <c r="E35" s="63"/>
      <c r="F35" s="63"/>
    </row>
    <row r="36" spans="1:6" x14ac:dyDescent="0.3">
      <c r="A36" s="63"/>
      <c r="B36" s="63"/>
      <c r="C36" s="63"/>
      <c r="D36" s="63"/>
      <c r="E36" s="63"/>
      <c r="F36" s="63"/>
    </row>
    <row r="37" spans="1:6" x14ac:dyDescent="0.3">
      <c r="A37" s="60" t="s">
        <v>46</v>
      </c>
      <c r="B37" s="60"/>
      <c r="C37" s="65"/>
      <c r="D37" s="60" t="s">
        <v>47</v>
      </c>
      <c r="E37" s="60"/>
      <c r="F37" s="60"/>
    </row>
    <row r="38" spans="1:6" x14ac:dyDescent="0.3">
      <c r="A38" s="2" t="s">
        <v>48</v>
      </c>
      <c r="B38" s="2" t="s">
        <v>49</v>
      </c>
      <c r="C38" s="65"/>
      <c r="D38" s="2" t="s">
        <v>48</v>
      </c>
      <c r="E38" s="60" t="s">
        <v>49</v>
      </c>
      <c r="F38" s="60"/>
    </row>
    <row r="39" spans="1:6" x14ac:dyDescent="0.3">
      <c r="A39" s="3"/>
      <c r="B39" s="3"/>
      <c r="C39" s="65"/>
      <c r="D39" s="3"/>
      <c r="E39" s="63"/>
      <c r="F39" s="63"/>
    </row>
    <row r="40" spans="1:6" x14ac:dyDescent="0.3">
      <c r="A40" s="3"/>
      <c r="B40" s="3"/>
      <c r="C40" s="65"/>
      <c r="D40" s="3"/>
      <c r="E40" s="63"/>
      <c r="F40" s="63"/>
    </row>
    <row r="41" spans="1:6" x14ac:dyDescent="0.3">
      <c r="A41" s="3"/>
      <c r="B41" s="3"/>
      <c r="C41" s="65"/>
      <c r="D41" s="3"/>
      <c r="E41" s="63"/>
      <c r="F41" s="63"/>
    </row>
    <row r="42" spans="1:6" x14ac:dyDescent="0.3">
      <c r="A42" s="3"/>
      <c r="B42" s="3"/>
      <c r="C42" s="65"/>
      <c r="D42" s="3"/>
      <c r="E42" s="63"/>
      <c r="F42" s="63"/>
    </row>
    <row r="43" spans="1:6" x14ac:dyDescent="0.3">
      <c r="A43" s="3"/>
      <c r="B43" s="3"/>
      <c r="C43" s="65"/>
      <c r="D43" s="3"/>
      <c r="E43" s="63"/>
      <c r="F43" s="63"/>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4140625" defaultRowHeight="14.4" x14ac:dyDescent="0.3"/>
  <cols>
    <col min="1" max="1" width="7.109375" customWidth="1"/>
    <col min="2" max="2" width="15.6640625" bestFit="1" customWidth="1"/>
    <col min="3" max="3" width="20.44140625" customWidth="1"/>
    <col min="4" max="4" width="14.5546875" customWidth="1"/>
    <col min="5" max="5" width="21.33203125" customWidth="1"/>
    <col min="6" max="6" width="34.88671875" customWidth="1"/>
    <col min="7" max="7" width="16.109375" customWidth="1"/>
    <col min="8" max="8" width="15.5546875" bestFit="1" customWidth="1"/>
    <col min="12" max="12" width="13.88671875" customWidth="1"/>
    <col min="13" max="13" width="13.44140625" customWidth="1"/>
    <col min="14" max="14" width="12.44140625" customWidth="1"/>
    <col min="16" max="16" width="18.33203125" bestFit="1" customWidth="1"/>
    <col min="23" max="23" width="15" bestFit="1" customWidth="1"/>
  </cols>
  <sheetData>
    <row r="1" spans="1:28" ht="55.2" x14ac:dyDescent="0.3">
      <c r="A1" s="7" t="s">
        <v>50</v>
      </c>
      <c r="B1" s="7" t="s">
        <v>2</v>
      </c>
      <c r="C1" s="7" t="s">
        <v>51</v>
      </c>
      <c r="D1" s="8" t="s">
        <v>4</v>
      </c>
      <c r="E1" s="9" t="s">
        <v>52</v>
      </c>
      <c r="F1" s="10" t="s">
        <v>53</v>
      </c>
      <c r="G1" s="9" t="s">
        <v>9</v>
      </c>
      <c r="H1" s="11" t="s">
        <v>54</v>
      </c>
      <c r="I1" s="9" t="s">
        <v>11</v>
      </c>
      <c r="J1" s="9" t="s">
        <v>55</v>
      </c>
      <c r="K1" s="9" t="s">
        <v>56</v>
      </c>
      <c r="L1" s="9" t="s">
        <v>57</v>
      </c>
      <c r="M1" s="9" t="s">
        <v>58</v>
      </c>
      <c r="N1" s="12" t="s">
        <v>59</v>
      </c>
      <c r="O1" s="12" t="s">
        <v>60</v>
      </c>
      <c r="P1" s="12" t="s">
        <v>33</v>
      </c>
      <c r="Q1" s="9" t="s">
        <v>15</v>
      </c>
      <c r="R1" s="10" t="s">
        <v>21</v>
      </c>
      <c r="S1" s="10" t="s">
        <v>61</v>
      </c>
      <c r="T1" s="10" t="s">
        <v>62</v>
      </c>
      <c r="U1" s="13" t="s">
        <v>63</v>
      </c>
      <c r="V1" s="13" t="s">
        <v>64</v>
      </c>
      <c r="W1" s="9" t="s">
        <v>65</v>
      </c>
      <c r="X1" s="9" t="s">
        <v>16</v>
      </c>
      <c r="Y1" s="9" t="s">
        <v>66</v>
      </c>
      <c r="Z1" s="14" t="s">
        <v>67</v>
      </c>
      <c r="AA1" s="10" t="s">
        <v>68</v>
      </c>
      <c r="AB1" s="10" t="s">
        <v>69</v>
      </c>
    </row>
    <row r="2" spans="1:28" ht="48" customHeight="1" x14ac:dyDescent="0.3">
      <c r="A2" s="15" t="s">
        <v>70</v>
      </c>
      <c r="B2" s="15" t="s">
        <v>71</v>
      </c>
      <c r="C2" s="15" t="s">
        <v>72</v>
      </c>
      <c r="D2" s="15" t="s">
        <v>73</v>
      </c>
      <c r="E2" s="15" t="s">
        <v>74</v>
      </c>
      <c r="F2" s="15" t="s">
        <v>75</v>
      </c>
      <c r="G2" s="15" t="s">
        <v>76</v>
      </c>
      <c r="H2" s="15" t="s">
        <v>77</v>
      </c>
      <c r="I2" s="15" t="s">
        <v>78</v>
      </c>
      <c r="J2" s="15" t="s">
        <v>79</v>
      </c>
      <c r="K2" s="15" t="s">
        <v>80</v>
      </c>
      <c r="L2" s="15" t="s">
        <v>81</v>
      </c>
      <c r="M2" s="15" t="s">
        <v>82</v>
      </c>
      <c r="N2" s="15" t="s">
        <v>83</v>
      </c>
      <c r="O2" s="15" t="s">
        <v>84</v>
      </c>
      <c r="P2" s="15" t="s">
        <v>85</v>
      </c>
      <c r="Q2" s="15" t="s">
        <v>86</v>
      </c>
      <c r="R2" s="15" t="s">
        <v>87</v>
      </c>
      <c r="S2" s="15" t="s">
        <v>88</v>
      </c>
      <c r="T2" s="15" t="s">
        <v>89</v>
      </c>
      <c r="U2" s="15" t="s">
        <v>90</v>
      </c>
      <c r="V2" s="15" t="s">
        <v>91</v>
      </c>
      <c r="W2" s="15" t="s">
        <v>92</v>
      </c>
      <c r="X2" s="15" t="s">
        <v>93</v>
      </c>
      <c r="Y2" s="15" t="s">
        <v>94</v>
      </c>
      <c r="Z2" s="15" t="s">
        <v>95</v>
      </c>
      <c r="AA2" s="15" t="s">
        <v>96</v>
      </c>
      <c r="AB2" s="15"/>
    </row>
    <row r="3" spans="1:28" s="31" customFormat="1" x14ac:dyDescent="0.3">
      <c r="A3" s="1">
        <v>1</v>
      </c>
      <c r="B3" s="1" t="str">
        <f>'1. ABOGADO EXTERNO'!B4</f>
        <v>6. Administrativo en Etapa Contenciosa</v>
      </c>
      <c r="C3" s="1" t="str">
        <f>'1. ABOGADO EXTERNO'!F4</f>
        <v>1. Primera Instancia</v>
      </c>
      <c r="D3" s="6">
        <f>'1. ABOGADO EXTERNO'!B5</f>
        <v>45727</v>
      </c>
      <c r="E3" s="17" t="str">
        <f>'1. ABOGADO EXTERNO'!B6</f>
        <v>ANA MARDELLY MOSQUERA SANCHEZ Y OTROS</v>
      </c>
      <c r="F3" s="17" t="str">
        <f>'1. ABOGADO EXTERNO'!B7</f>
        <v>DISTRITO ESPECIAL DE SANTIAGO DE CALI, ASEGURADORA SOLIDARIA DE COLOMBIA, CHUBB SEGUROS SA, MAPFRE SEGUROS S.A, SBS SEGUROS SA,</v>
      </c>
      <c r="G3" s="17" t="str">
        <f>'1. ABOGADO EXTERNO'!B9</f>
        <v>QUE SE DECLARE ADMINISTRATIVAMENTE RESPONSABLE A LOS DEMANDADOS DE LOS PERJUICIOS CAUSADOS A LOS DEMANDANTES  CON OCASIÓN AL ACCIDENTE DE TRÁNSITO ACAECIDO EL 09 DE ENERO DE 2024 Y EN CONSENCUENCIA SE LES CONDENE AL PAGO DE LOS SIGUIENTES PERJUICIOS: LUCRO CESANTE (A FAVOR DE ANA MARDELLY SANCHEZ) Y  PERJUICIOS MORALES, DAÑOA  LA VIDA EN RELACIÓN, PERJUICIO DE LA PÉRDIDA DE LA OPORTUNIDAD Y DAÑO A LA SALUD A FAVOR DE TODOS LOS DEMANDANTES ACTUANDO EN NOMBRE PROPIO Y REPRESENTACIÓN DE LA MASA HERENCIAL DE JOSE AQUILES IBARGUEN MOSQUERA.</v>
      </c>
      <c r="H3" s="18">
        <f>'1. ABOGADO EXTERNO'!B10</f>
        <v>160143750</v>
      </c>
      <c r="I3" s="17" t="str">
        <f>'1. ABOGADO EXTERNO'!B11</f>
        <v>EL SEÑOR JOSE AQUILES IBARGUEN MOSQUERA SUFRIÓ UN ACCIDENTE DE TRANSITO EN  EL DÍA 09 DE ENERO DE 2024, CUANDO SE DESPALZABA EN SU MOTOCICLETA DE PLACAS JOG11E, PUES PERDÍO EL CONTROL DEL VEHÍCULO A CAUSA DE UN DESNIVEL ENTRE LOS CARRILES DE LA VÍA, IMPACTANDO CON EL SUELO. EL SEÑOR JOSE IBARGUEN FALLECIÓ EL 11 DE ENERO DE 2024, COMO CONSECUENCIA DE LA GRAVEDAD DE LAS LESIONES SUFRIDAS. CON LA DEMANDA SE APORTÓ EL INFORME POLICIAL DE ACCIDENTE DE TRÁNSITO QUE COSNSIGNA COMO CAUSA DEL ACCIDENTE EL DESNIVEL DE LOS CARRILES Y LOS INFORMES DE INVESTIGADOR DE CAMPO, QUE REFUERZAN LA HIPOTESIS Y GRAVEDAD DE LAS LESIONES SUFRIDAS POR LA VÍCTIMA DIRECTA. LA DEMANDA SE FUNDAMENTA JURIDICAMENTE EN LA RESPONSABILIDAD DEL ESTADO DERIVADA DE LA FALLA EN EL SERVICIO  POR LA FALTA DE MANTENIMIENTO DE LAS VÍAS PUBLICAS</v>
      </c>
      <c r="J3" s="17" t="str">
        <f>'1. ABOGADO EXTERNO'!B12</f>
        <v>LA CONTINGENCIA ES EVENTUAL, PUES A PESAR DE QUE LA PÓLIZA OFRECE COBERTURA MATERIAL Y TEMPORAL, DEPENDERÁ DEL DEBATE PROBATORIO Y DE QUE NO SE PRACTIQUEN OTRAS PRUEBAS QUE DURANTE DICHA ETAPA ACREDITEN O FORTALEZCAN LA HIPÓTESIS DEL ACCIDENTE DE TRÁNSITO REGISTRADA EN EL INFORME POLICIAL DE ACCIDENTE DE TRÁNSITO APORTADO.
EN CUANTO AL CONTRATO DE SEGURO. LA PÓLIZA DE RESPONSABILIDAD CIVIL EXTRACONTRACTUAL NO. 1507223000670 OFRECE EN PRINCIPIO COBERTURA MATERIAL PORQUE SE AMPARA LA RESPONSABILIDAD CIVIL EXTRACONTRACTUAL EN QUE PUEDA INCURRIR EL ASEGURADO. AL RESPECTO DEBE INDICARSE QUE, TENIENDO EN CUENTA QUE EL DESNIVEL DE LA VÍA, QUE FUE LA PRESUNTA CAUSA DEL ACCIDENTE, CORRESPONDE A LO QUE TÉCNICAMENTE SE CONOCE DESDE LA INGENIERÍA COMO UN “ASENTAMIENTO” DEL SUELO, SE PLANTEÓ QUE DICHA CIRCUNSTANCIA FUE EXPRESAMENTE EXCLUIDA DE COBERTURA EN LA PÓLIZA, NO OBSTANTE LO ANTERIOR, DEPENDERÁ  DEL DEBATE PROBATORIO Y DEL ANÁLISIS QUE REALICE EL DESPACHO JUDICIAL SOBRE LA CONFIGURACIÓN DE ESTA EXCLUSIÓN.
POR OTRO LADO, OFRECE COBERTURA TEMPORAL PORQUE LA PÓLIZA SE SUSCRIBIÓ EN LA MODALIDAD DE OCURRENCIA, CON UNA VIGENCIA DESDE EL 01/03/2023 HASTA EL 29/02/2024 Y LOS HECHOS OCURRIERON EL 09 DE ENERO DE 2024, ES DECIR, DENTRO DE LA VIGENCIA DE LA PÓLIZA. 
EN CUANTO A LA RESPONSABILIDAD DEL ASEGURADO: POR UNA PARTE, SE ADVIERTE QUE CON LA DEMANDA SE APORTÓ INFORME POLICIAL DE ACCIDENTE DE TRÁNSITO DONDE SE REGISTRA COMO HIPÓTESIS DEL ACCIDENTE “DESNIVEL ENTRE CARRILES QUE ALTERAN LA DIRECCIÓN DE LOS VEHÍCULOS Y LA MOVILIDAD DE LOS MISMOS”, NO EXISTEN ELEMENTOS PROBATORIOS ADICIONALES QUE ACREDITEN QUE LA SUPUESTA IRREGULARIDAD DE LA VÍA FUE LA CAUSANTE DEL ACCIDENTE QUE PRODUJO LA MUERTE DEL SEÑOR JOSÉ AQUILES IBARGUEN MOSQUERA, PUES EN TODO CASO, EL IPAT ÚNICAMENTE HACE REFERENCIA A LO QUE EL AGENTE DE TRÁNSITO PUEDE EVENTUALMENTE PERCIBIR CON POSTERIORIDAD A LA OCURRENCIA DEL HECHO;
EN ESE SENTIDO, NO SE ALLEGARON OTRAS PRUEBAS QUE PUDIERAN SER VALORADAS EN CONJUNTO CON EL INFORME DE POLICIAL DE ACCIDENTE DE TRÁNSITO, POR LO QUE ES EVIDENTE LA FALTA DE MATERIAL PROBATORIO QUE RESPALDE LA TESIS DE LA PARTE ACTORA. 
LO ANTERIOR, SIN PERJUICIO DEL CARÁCTER CONTINGENTE DEL PROCESO.</v>
      </c>
      <c r="K3" s="22" t="str">
        <f>'1. ABOGADO EXTERNO'!B13</f>
        <v>2 Eventual (50% en contra y 50% a favor )</v>
      </c>
      <c r="L3" s="22"/>
      <c r="M3" s="22"/>
      <c r="N3" s="30" t="s">
        <v>97</v>
      </c>
      <c r="O3" s="19" t="s">
        <v>97</v>
      </c>
      <c r="P3" s="18">
        <f>'2. ABOGADO INTERNO '!D7</f>
        <v>0</v>
      </c>
      <c r="Q3" s="17"/>
      <c r="R3" s="17" t="str">
        <f>'1. ABOGADO EXTERNO'!B16</f>
        <v>R.C.E.</v>
      </c>
      <c r="S3" s="17"/>
      <c r="T3" s="1"/>
      <c r="U3" s="20"/>
      <c r="V3" s="17"/>
      <c r="W3" s="21">
        <f>'2. ABOGADO INTERNO '!B8</f>
        <v>0</v>
      </c>
      <c r="X3" s="22" t="str">
        <f>'1. ABOGADO EXTERNO'!B14</f>
        <v>JUZGADO SEGUNDO ADMINISTRATIVO DE CALI</v>
      </c>
      <c r="Y3" s="1">
        <f>'1. ABOGADO EXTERNO'!F14</f>
        <v>7.60013333002001E+18</v>
      </c>
      <c r="Z3" s="1" t="str">
        <f>'1. ABOGADO EXTERNO'!F5</f>
        <v xml:space="preserve">VIGENTE </v>
      </c>
      <c r="AA3" s="17" t="str">
        <f>'1. ABOGADO EXTERNO'!A22</f>
        <v>CONTESTACIÓN DE LA DEMANDA.</v>
      </c>
      <c r="AB3" s="17"/>
    </row>
    <row r="4" spans="1:28" x14ac:dyDescent="0.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3">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4140625" defaultRowHeight="14.4" x14ac:dyDescent="0.3"/>
  <cols>
    <col min="1" max="1" width="22.6640625" customWidth="1"/>
    <col min="2" max="2" width="27.6640625" bestFit="1" customWidth="1"/>
    <col min="3" max="3" width="40.33203125" bestFit="1" customWidth="1"/>
    <col min="4" max="4" width="11.88671875" bestFit="1" customWidth="1"/>
    <col min="5" max="5" width="24" bestFit="1" customWidth="1"/>
    <col min="6" max="6" width="19.33203125" bestFit="1" customWidth="1"/>
  </cols>
  <sheetData>
    <row r="1" spans="1:6" x14ac:dyDescent="0.3">
      <c r="A1" s="23" t="s">
        <v>2</v>
      </c>
      <c r="B1" s="24" t="s">
        <v>3</v>
      </c>
      <c r="C1" s="24" t="s">
        <v>31</v>
      </c>
      <c r="D1" s="24" t="s">
        <v>5</v>
      </c>
      <c r="E1" s="24" t="s">
        <v>98</v>
      </c>
      <c r="F1" s="29" t="s">
        <v>39</v>
      </c>
    </row>
    <row r="2" spans="1:6" x14ac:dyDescent="0.3">
      <c r="A2" s="25"/>
      <c r="B2" s="25"/>
      <c r="C2" s="26"/>
      <c r="D2" s="26"/>
      <c r="E2" s="27"/>
      <c r="F2" s="4"/>
    </row>
    <row r="3" spans="1:6" x14ac:dyDescent="0.3">
      <c r="A3" s="25" t="s">
        <v>99</v>
      </c>
      <c r="B3" s="25" t="s">
        <v>100</v>
      </c>
      <c r="C3" s="26" t="s">
        <v>101</v>
      </c>
      <c r="D3" s="26" t="s">
        <v>102</v>
      </c>
      <c r="E3" s="27" t="s">
        <v>103</v>
      </c>
      <c r="F3" s="4" t="s">
        <v>104</v>
      </c>
    </row>
    <row r="4" spans="1:6" x14ac:dyDescent="0.3">
      <c r="A4" s="25" t="s">
        <v>105</v>
      </c>
      <c r="B4" s="25" t="s">
        <v>106</v>
      </c>
      <c r="C4" s="26" t="s">
        <v>107</v>
      </c>
      <c r="D4" s="26" t="s">
        <v>108</v>
      </c>
      <c r="E4" s="27" t="s">
        <v>109</v>
      </c>
      <c r="F4" s="4" t="s">
        <v>110</v>
      </c>
    </row>
    <row r="5" spans="1:6" x14ac:dyDescent="0.3">
      <c r="A5" s="25" t="s">
        <v>111</v>
      </c>
      <c r="B5" s="25" t="s">
        <v>112</v>
      </c>
      <c r="C5" s="26" t="s">
        <v>113</v>
      </c>
      <c r="D5" s="28"/>
      <c r="E5" s="27" t="s">
        <v>114</v>
      </c>
    </row>
    <row r="6" spans="1:6" x14ac:dyDescent="0.3">
      <c r="A6" s="25" t="s">
        <v>115</v>
      </c>
      <c r="B6" s="25" t="s">
        <v>116</v>
      </c>
      <c r="C6" s="26"/>
      <c r="D6" s="28"/>
      <c r="E6" s="27" t="s">
        <v>117</v>
      </c>
    </row>
    <row r="7" spans="1:6" x14ac:dyDescent="0.3">
      <c r="A7" s="25" t="s">
        <v>118</v>
      </c>
      <c r="B7" s="25"/>
      <c r="C7" s="26"/>
      <c r="D7" s="28"/>
      <c r="E7" s="27" t="s">
        <v>119</v>
      </c>
    </row>
    <row r="8" spans="1:6" x14ac:dyDescent="0.3">
      <c r="A8" s="25" t="s">
        <v>120</v>
      </c>
      <c r="B8" s="25"/>
      <c r="C8" s="26"/>
      <c r="D8" s="28"/>
      <c r="E8" s="27" t="s">
        <v>121</v>
      </c>
    </row>
    <row r="9" spans="1:6" x14ac:dyDescent="0.3">
      <c r="A9" s="25" t="s">
        <v>122</v>
      </c>
      <c r="B9" s="28"/>
      <c r="C9" s="26"/>
      <c r="D9" s="28"/>
      <c r="E9" s="27" t="s">
        <v>123</v>
      </c>
    </row>
    <row r="10" spans="1:6" x14ac:dyDescent="0.3">
      <c r="A10" s="25" t="s">
        <v>124</v>
      </c>
      <c r="B10" s="28"/>
      <c r="C10" s="26"/>
      <c r="D10" s="28"/>
      <c r="E10" s="27" t="s">
        <v>125</v>
      </c>
    </row>
    <row r="11" spans="1:6" x14ac:dyDescent="0.3">
      <c r="A11" s="25" t="s">
        <v>126</v>
      </c>
      <c r="B11" s="28"/>
      <c r="C11" s="26"/>
      <c r="D11" s="28"/>
      <c r="E11" s="27" t="s">
        <v>127</v>
      </c>
    </row>
    <row r="12" spans="1:6" x14ac:dyDescent="0.3">
      <c r="A12" s="27"/>
      <c r="B12" s="27"/>
      <c r="C12" s="27"/>
      <c r="D12" s="27"/>
      <c r="E12" s="27" t="s">
        <v>128</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321F232-4DAE-4E03-A8BC-BE3A914A1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3.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2025-04-15T15:45:14Z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0x0101002C92A54D8AB3014FADD0201C99992F62</vt:lpwstr>
  </property>
  <property fmtid="{D5CDD505-2E9C-101B-9397-08002B2CF9AE}" pid="3" name="MediaServiceImageTags">
    <vt:lpwstr/>
  </property>
</Properties>
</file>