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sergi/Downloads/"/>
    </mc:Choice>
  </mc:AlternateContent>
  <xr:revisionPtr revIDLastSave="0" documentId="8_{9D9486D2-0ABB-E445-9120-DFBF27B89B3F}" xr6:coauthVersionLast="47" xr6:coauthVersionMax="47" xr10:uidLastSave="{00000000-0000-0000-0000-000000000000}"/>
  <bookViews>
    <workbookView xWindow="9640" yWindow="1220" windowWidth="17180" windowHeight="14780" xr2:uid="{9D807764-8DD1-1048-A687-9D89E58F4A84}"/>
  </bookViews>
  <sheets>
    <sheet name="Hoja1" sheetId="1" r:id="rId1"/>
    <sheet name="Hoja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39" i="1" l="1"/>
  <c r="J34" i="1"/>
  <c r="J35" i="1"/>
  <c r="J36" i="1"/>
  <c r="J37" i="1"/>
  <c r="J38" i="1"/>
  <c r="J19" i="1"/>
  <c r="J20" i="1"/>
  <c r="J21" i="1"/>
  <c r="J22" i="1"/>
  <c r="J23" i="1"/>
  <c r="J24" i="1"/>
  <c r="J25" i="1"/>
  <c r="J26" i="1"/>
  <c r="J27" i="1"/>
  <c r="J28" i="1"/>
  <c r="J29" i="1"/>
  <c r="J30" i="1"/>
  <c r="J31" i="1"/>
  <c r="J32" i="1"/>
  <c r="J33" i="1"/>
  <c r="J18" i="1"/>
  <c r="I31" i="2"/>
  <c r="L29" i="2"/>
  <c r="L30" i="2"/>
  <c r="L7" i="2"/>
  <c r="L31" i="2" s="1"/>
  <c r="L8" i="2"/>
  <c r="L9" i="2"/>
  <c r="L10" i="2"/>
  <c r="L11" i="2"/>
  <c r="L12" i="2"/>
  <c r="L13" i="2"/>
  <c r="L14" i="2"/>
  <c r="L15" i="2"/>
  <c r="L16" i="2"/>
  <c r="L17" i="2"/>
  <c r="L18" i="2"/>
  <c r="L19" i="2"/>
  <c r="L20" i="2"/>
  <c r="L21" i="2"/>
  <c r="L22" i="2"/>
  <c r="L23" i="2"/>
  <c r="L24" i="2"/>
  <c r="L25" i="2"/>
  <c r="L26" i="2"/>
  <c r="L27" i="2"/>
  <c r="L28" i="2"/>
</calcChain>
</file>

<file path=xl/sharedStrings.xml><?xml version="1.0" encoding="utf-8"?>
<sst xmlns="http://schemas.openxmlformats.org/spreadsheetml/2006/main" count="42" uniqueCount="32">
  <si>
    <r>
      <rPr>
        <b/>
        <sz val="11"/>
        <rFont val="Calibri"/>
        <family val="1"/>
      </rPr>
      <t>EVOLUCIÓN DE MESADAS PENSIONALES.</t>
    </r>
  </si>
  <si>
    <r>
      <rPr>
        <b/>
        <sz val="10"/>
        <rFont val="Arial"/>
        <family val="2"/>
      </rPr>
      <t>FECHAS DETERMINANTES DEL CÁLCULO</t>
    </r>
  </si>
  <si>
    <r>
      <rPr>
        <sz val="10"/>
        <rFont val="Arial MT"/>
        <family val="2"/>
      </rPr>
      <t>Deben mesadas desde:</t>
    </r>
  </si>
  <si>
    <r>
      <rPr>
        <sz val="10"/>
        <rFont val="Arial MT"/>
        <family val="2"/>
      </rPr>
      <t>Deben mesadas hasta:</t>
    </r>
  </si>
  <si>
    <r>
      <rPr>
        <sz val="10"/>
        <rFont val="Arial MT"/>
        <family val="2"/>
      </rPr>
      <t>Fecha a la que se indexará:</t>
    </r>
  </si>
  <si>
    <t>Fallecimiento del señor Copete</t>
  </si>
  <si>
    <r>
      <rPr>
        <sz val="11"/>
        <rFont val="Calibri"/>
        <family val="1"/>
      </rPr>
      <t>CALCULADA</t>
    </r>
  </si>
  <si>
    <t xml:space="preserve">Mesadas reconocidas a la Demandante: </t>
  </si>
  <si>
    <t>01/05/2021 hasta el 24/11/2022</t>
  </si>
  <si>
    <r>
      <rPr>
        <sz val="11"/>
        <rFont val="Calibri"/>
        <family val="1"/>
      </rPr>
      <t>AÑO</t>
    </r>
  </si>
  <si>
    <r>
      <rPr>
        <sz val="11"/>
        <rFont val="Calibri"/>
        <family val="1"/>
      </rPr>
      <t>IPC Variación</t>
    </r>
  </si>
  <si>
    <r>
      <rPr>
        <sz val="11"/>
        <rFont val="Calibri"/>
        <family val="1"/>
      </rPr>
      <t>MESADA</t>
    </r>
  </si>
  <si>
    <r>
      <rPr>
        <sz val="11"/>
        <rFont val="Calibri"/>
        <family val="1"/>
      </rPr>
      <t>-</t>
    </r>
  </si>
  <si>
    <r>
      <rPr>
        <b/>
        <sz val="11"/>
        <rFont val="Calibri"/>
        <family val="1"/>
      </rPr>
      <t>MESADAS ADEUDADAS CON INDEXACIÓN</t>
    </r>
  </si>
  <si>
    <r>
      <rPr>
        <sz val="11"/>
        <rFont val="Calibri"/>
        <family val="1"/>
      </rPr>
      <t>PERIODO</t>
    </r>
  </si>
  <si>
    <r>
      <rPr>
        <sz val="11"/>
        <rFont val="Calibri"/>
        <family val="1"/>
      </rPr>
      <t>Mesada</t>
    </r>
  </si>
  <si>
    <r>
      <rPr>
        <sz val="11"/>
        <rFont val="Calibri"/>
        <family val="1"/>
      </rPr>
      <t>Número de</t>
    </r>
  </si>
  <si>
    <r>
      <rPr>
        <sz val="11"/>
        <rFont val="Calibri"/>
        <family val="1"/>
      </rPr>
      <t>Deuda total</t>
    </r>
  </si>
  <si>
    <r>
      <rPr>
        <sz val="11"/>
        <rFont val="Calibri"/>
        <family val="1"/>
      </rPr>
      <t>IPC</t>
    </r>
  </si>
  <si>
    <r>
      <rPr>
        <sz val="11"/>
        <rFont val="Calibri"/>
        <family val="1"/>
      </rPr>
      <t>Deuda</t>
    </r>
  </si>
  <si>
    <r>
      <rPr>
        <sz val="11"/>
        <rFont val="Calibri"/>
        <family val="1"/>
      </rPr>
      <t>Inicio</t>
    </r>
  </si>
  <si>
    <r>
      <rPr>
        <sz val="11"/>
        <rFont val="Calibri"/>
        <family val="1"/>
      </rPr>
      <t>Final</t>
    </r>
  </si>
  <si>
    <r>
      <rPr>
        <sz val="11"/>
        <rFont val="Calibri"/>
        <family val="1"/>
      </rPr>
      <t>adeudada</t>
    </r>
  </si>
  <si>
    <r>
      <rPr>
        <sz val="11"/>
        <rFont val="Calibri"/>
        <family val="1"/>
      </rPr>
      <t>mesadas</t>
    </r>
  </si>
  <si>
    <r>
      <rPr>
        <sz val="11"/>
        <rFont val="Calibri"/>
        <family val="1"/>
      </rPr>
      <t>Inicial</t>
    </r>
  </si>
  <si>
    <r>
      <rPr>
        <sz val="11"/>
        <rFont val="Calibri"/>
        <family val="1"/>
      </rPr>
      <t>final</t>
    </r>
  </si>
  <si>
    <r>
      <rPr>
        <sz val="11"/>
        <rFont val="Calibri"/>
        <family val="1"/>
      </rPr>
      <t>Indexada</t>
    </r>
  </si>
  <si>
    <t xml:space="preserve">Total: </t>
  </si>
  <si>
    <t>RETROACTIVO</t>
  </si>
  <si>
    <t>RETROACTIVO + INDEXACIÓN</t>
  </si>
  <si>
    <t xml:space="preserve"> </t>
  </si>
  <si>
    <t>Nota: Es importante destacar que en esta liquidación objetiva no se tienen en cuenta las mesadas desde el 01 de  julio de 2021 hasta  noviembre de  2022, toda vez que esos valores ya fueron cancelados a la demandante.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</si>
</sst>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yy;@"/>
    <numFmt numFmtId="165" formatCode="0.0000"/>
    <numFmt numFmtId="166" formatCode="\$\ #,##0"/>
  </numFmts>
  <fonts count="14">
    <font>
      <sz val="12"/>
      <color theme="1"/>
      <name val="Calibri"/>
      <family val="2"/>
      <scheme val="minor"/>
    </font>
    <font>
      <b/>
      <sz val="11"/>
      <name val="Calibri"/>
      <family val="2"/>
    </font>
    <font>
      <b/>
      <sz val="11"/>
      <name val="Calibri"/>
      <family val="1"/>
    </font>
    <font>
      <b/>
      <sz val="10"/>
      <name val="Arial"/>
      <family val="2"/>
    </font>
    <font>
      <sz val="10"/>
      <name val="Arial MT"/>
    </font>
    <font>
      <sz val="10"/>
      <name val="Arial MT"/>
      <family val="2"/>
    </font>
    <font>
      <sz val="10"/>
      <color rgb="FF000000"/>
      <name val="Arial MT"/>
      <family val="2"/>
    </font>
    <font>
      <sz val="11"/>
      <name val="Calibri"/>
      <family val="2"/>
    </font>
    <font>
      <sz val="11"/>
      <name val="Calibri"/>
      <family val="1"/>
    </font>
    <font>
      <sz val="11"/>
      <color rgb="FF000000"/>
      <name val="Calibri"/>
      <family val="2"/>
    </font>
    <font>
      <sz val="11"/>
      <color rgb="FF000000"/>
      <name val="Times New Roman"/>
      <family val="2"/>
    </font>
    <font>
      <b/>
      <sz val="11"/>
      <color rgb="FF000000"/>
      <name val="Calibri"/>
      <family val="2"/>
    </font>
    <font>
      <sz val="11"/>
      <color rgb="FF000000"/>
      <name val="Calibri"/>
      <family val="2"/>
      <scheme val="minor"/>
    </font>
    <font>
      <b/>
      <u/>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0">
    <border>
      <left/>
      <right/>
      <top/>
      <bottom/>
      <diagonal/>
    </border>
    <border>
      <left/>
      <right/>
      <top/>
      <bottom style="thin">
        <color rgb="FF000000"/>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000000"/>
      </left>
      <right/>
      <top/>
      <bottom/>
      <diagonal/>
    </border>
  </borders>
  <cellStyleXfs count="1">
    <xf numFmtId="0" fontId="0" fillId="0" borderId="0"/>
  </cellStyleXfs>
  <cellXfs count="81">
    <xf numFmtId="0" fontId="0" fillId="0" borderId="0" xfId="0"/>
    <xf numFmtId="0" fontId="0" fillId="0" borderId="0" xfId="0" applyAlignment="1">
      <alignment horizontal="left" wrapText="1"/>
    </xf>
    <xf numFmtId="0" fontId="0" fillId="0" borderId="0" xfId="0" applyAlignment="1">
      <alignment horizontal="left" vertical="top"/>
    </xf>
    <xf numFmtId="164" fontId="6" fillId="0" borderId="4" xfId="0" applyNumberFormat="1" applyFont="1" applyBorder="1" applyAlignment="1">
      <alignment horizontal="right" vertical="top" shrinkToFit="1"/>
    </xf>
    <xf numFmtId="164" fontId="6" fillId="0" borderId="2" xfId="0" applyNumberFormat="1" applyFont="1" applyBorder="1" applyAlignment="1">
      <alignment horizontal="right" vertical="top" shrinkToFit="1"/>
    </xf>
    <xf numFmtId="164" fontId="6" fillId="0" borderId="5" xfId="0" applyNumberFormat="1" applyFont="1" applyBorder="1" applyAlignment="1">
      <alignment horizontal="right" vertical="top" shrinkToFit="1"/>
    </xf>
    <xf numFmtId="164" fontId="9" fillId="0" borderId="9" xfId="0" applyNumberFormat="1" applyFont="1" applyBorder="1" applyAlignment="1">
      <alignment horizontal="right" vertical="top" shrinkToFit="1"/>
    </xf>
    <xf numFmtId="0" fontId="7" fillId="0" borderId="9" xfId="0" applyFont="1" applyBorder="1" applyAlignment="1">
      <alignment horizontal="right" vertical="center" wrapText="1"/>
    </xf>
    <xf numFmtId="0" fontId="7" fillId="0" borderId="9" xfId="0" applyFont="1" applyBorder="1" applyAlignment="1">
      <alignment horizontal="left" vertical="center" wrapText="1"/>
    </xf>
    <xf numFmtId="3" fontId="9" fillId="0" borderId="9" xfId="0" applyNumberFormat="1" applyFont="1" applyBorder="1" applyAlignment="1">
      <alignment horizontal="right" vertical="center" shrinkToFit="1"/>
    </xf>
    <xf numFmtId="165" fontId="9" fillId="0" borderId="9" xfId="0" applyNumberFormat="1" applyFont="1" applyBorder="1" applyAlignment="1">
      <alignment horizontal="right" vertical="center" shrinkToFit="1"/>
    </xf>
    <xf numFmtId="166" fontId="10" fillId="0" borderId="9" xfId="0" applyNumberFormat="1" applyFont="1" applyBorder="1" applyAlignment="1">
      <alignment horizontal="left" vertical="center" shrinkToFit="1"/>
    </xf>
    <xf numFmtId="0" fontId="7" fillId="0" borderId="9" xfId="0" applyFont="1" applyBorder="1" applyAlignment="1">
      <alignment horizontal="center" vertical="center" wrapText="1"/>
    </xf>
    <xf numFmtId="0" fontId="0" fillId="0" borderId="0" xfId="0" applyAlignment="1">
      <alignment horizontal="center" vertical="center"/>
    </xf>
    <xf numFmtId="4" fontId="9" fillId="0" borderId="9" xfId="0" applyNumberFormat="1" applyFont="1" applyBorder="1" applyAlignment="1">
      <alignment horizontal="center" vertical="center" shrinkToFit="1"/>
    </xf>
    <xf numFmtId="2" fontId="9" fillId="0" borderId="9" xfId="0" applyNumberFormat="1" applyFont="1" applyBorder="1" applyAlignment="1">
      <alignment horizontal="center" vertical="center" shrinkToFit="1"/>
    </xf>
    <xf numFmtId="4" fontId="11" fillId="2" borderId="0" xfId="0" applyNumberFormat="1" applyFont="1" applyFill="1" applyAlignment="1">
      <alignment vertical="center" shrinkToFit="1"/>
    </xf>
    <xf numFmtId="164" fontId="9" fillId="0" borderId="0" xfId="0" applyNumberFormat="1" applyFont="1" applyAlignment="1">
      <alignment horizontal="center" vertical="center" shrinkToFit="1"/>
    </xf>
    <xf numFmtId="4" fontId="9" fillId="0" borderId="0" xfId="0" applyNumberFormat="1" applyFont="1" applyAlignment="1">
      <alignment horizontal="center" vertical="center" shrinkToFit="1"/>
    </xf>
    <xf numFmtId="2" fontId="9" fillId="0" borderId="0" xfId="0" applyNumberFormat="1" applyFont="1" applyAlignment="1">
      <alignment horizontal="center" vertical="center" shrinkToFit="1"/>
    </xf>
    <xf numFmtId="165" fontId="7" fillId="0" borderId="9" xfId="0" applyNumberFormat="1" applyFont="1" applyBorder="1" applyAlignment="1">
      <alignment horizontal="center" vertical="center" wrapText="1"/>
    </xf>
    <xf numFmtId="4" fontId="9" fillId="0" borderId="19" xfId="0" applyNumberFormat="1" applyFont="1" applyBorder="1" applyAlignment="1">
      <alignment horizontal="center" vertical="center" shrinkToFit="1"/>
    </xf>
    <xf numFmtId="4" fontId="0" fillId="0" borderId="10" xfId="0" applyNumberFormat="1" applyBorder="1" applyAlignment="1">
      <alignment horizontal="center" vertical="center"/>
    </xf>
    <xf numFmtId="165" fontId="12" fillId="0" borderId="9" xfId="0" applyNumberFormat="1" applyFont="1" applyBorder="1" applyAlignment="1">
      <alignment horizontal="center" vertical="center" shrinkToFit="1"/>
    </xf>
    <xf numFmtId="165" fontId="12" fillId="0" borderId="21" xfId="0" applyNumberFormat="1" applyFont="1" applyBorder="1" applyAlignment="1">
      <alignment horizontal="center" vertical="center" shrinkToFit="1"/>
    </xf>
    <xf numFmtId="2" fontId="9" fillId="0" borderId="6" xfId="0" applyNumberFormat="1" applyFont="1" applyBorder="1" applyAlignment="1">
      <alignment horizontal="center" vertical="center" shrinkToFit="1"/>
    </xf>
    <xf numFmtId="165" fontId="7" fillId="0" borderId="8" xfId="0" applyNumberFormat="1" applyFont="1" applyBorder="1" applyAlignment="1">
      <alignment horizontal="center" vertical="center" wrapText="1"/>
    </xf>
    <xf numFmtId="4" fontId="9" fillId="0" borderId="10" xfId="0" applyNumberFormat="1" applyFont="1" applyBorder="1" applyAlignment="1">
      <alignment horizontal="center" vertical="center" shrinkToFit="1"/>
    </xf>
    <xf numFmtId="165" fontId="7" fillId="0" borderId="6" xfId="0" applyNumberFormat="1" applyFont="1" applyBorder="1" applyAlignment="1">
      <alignment horizontal="center" vertical="center" wrapText="1"/>
    </xf>
    <xf numFmtId="0" fontId="0" fillId="3" borderId="10" xfId="0" applyFill="1" applyBorder="1" applyAlignment="1">
      <alignment horizontal="center" vertical="center"/>
    </xf>
    <xf numFmtId="0" fontId="0" fillId="3" borderId="10" xfId="0" applyFill="1" applyBorder="1" applyAlignment="1">
      <alignment horizontal="center" vertical="center" wrapText="1"/>
    </xf>
    <xf numFmtId="164" fontId="9" fillId="0" borderId="0" xfId="0" applyNumberFormat="1" applyFont="1" applyAlignment="1">
      <alignment vertical="center" shrinkToFit="1"/>
    </xf>
    <xf numFmtId="165" fontId="7" fillId="0" borderId="0" xfId="0" applyNumberFormat="1" applyFont="1" applyAlignment="1">
      <alignment horizontal="center" vertical="center" wrapText="1"/>
    </xf>
    <xf numFmtId="2" fontId="9" fillId="0" borderId="20" xfId="0" applyNumberFormat="1" applyFont="1" applyBorder="1" applyAlignment="1">
      <alignment horizontal="center" vertical="center" shrinkToFit="1"/>
    </xf>
    <xf numFmtId="0" fontId="0" fillId="0" borderId="26" xfId="0" applyBorder="1" applyAlignment="1">
      <alignment horizontal="left" wrapText="1"/>
    </xf>
    <xf numFmtId="0" fontId="7" fillId="0" borderId="0" xfId="0" applyFont="1" applyAlignment="1">
      <alignment horizontal="center" vertical="center" wrapText="1"/>
    </xf>
    <xf numFmtId="165" fontId="9" fillId="0" borderId="0" xfId="0" applyNumberFormat="1" applyFont="1" applyAlignment="1">
      <alignment horizontal="center" vertical="center" shrinkToFit="1"/>
    </xf>
    <xf numFmtId="164" fontId="9" fillId="0" borderId="6" xfId="0" applyNumberFormat="1" applyFont="1" applyBorder="1" applyAlignment="1">
      <alignment vertical="top" shrinkToFit="1"/>
    </xf>
    <xf numFmtId="14" fontId="0" fillId="0" borderId="0" xfId="0" applyNumberFormat="1"/>
    <xf numFmtId="164" fontId="9" fillId="0" borderId="19" xfId="0" applyNumberFormat="1" applyFont="1" applyBorder="1" applyAlignment="1">
      <alignment horizontal="right" vertical="top" shrinkToFit="1"/>
    </xf>
    <xf numFmtId="164" fontId="9" fillId="0" borderId="27" xfId="0" applyNumberFormat="1" applyFont="1" applyBorder="1" applyAlignment="1">
      <alignment vertical="top" shrinkToFit="1"/>
    </xf>
    <xf numFmtId="4" fontId="9" fillId="0" borderId="28" xfId="0" applyNumberFormat="1" applyFont="1" applyBorder="1" applyAlignment="1">
      <alignment horizontal="center" vertical="center" shrinkToFit="1"/>
    </xf>
    <xf numFmtId="2" fontId="9" fillId="0" borderId="19" xfId="0" applyNumberFormat="1" applyFont="1" applyBorder="1" applyAlignment="1">
      <alignment horizontal="center" vertical="center" shrinkToFit="1"/>
    </xf>
    <xf numFmtId="165" fontId="7" fillId="0" borderId="4" xfId="0" applyNumberFormat="1" applyFont="1" applyBorder="1" applyAlignment="1">
      <alignment horizontal="center" vertical="center" wrapText="1"/>
    </xf>
    <xf numFmtId="165" fontId="7" fillId="0" borderId="19" xfId="0" applyNumberFormat="1"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4" fontId="9" fillId="0" borderId="6" xfId="0" applyNumberFormat="1" applyFont="1" applyBorder="1" applyAlignment="1">
      <alignment horizontal="center" vertical="center" shrinkToFit="1"/>
    </xf>
    <xf numFmtId="4" fontId="9" fillId="0" borderId="8" xfId="0" applyNumberFormat="1" applyFont="1" applyBorder="1" applyAlignment="1">
      <alignment horizontal="center" vertical="center" shrinkToFi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4" fillId="0" borderId="22" xfId="0" applyFont="1" applyBorder="1" applyAlignment="1">
      <alignment horizontal="left" vertical="top" wrapText="1"/>
    </xf>
    <xf numFmtId="0" fontId="4" fillId="0" borderId="3" xfId="0" applyFont="1" applyBorder="1" applyAlignment="1">
      <alignment horizontal="left" vertical="top" wrapText="1"/>
    </xf>
    <xf numFmtId="0" fontId="4" fillId="0" borderId="14" xfId="0" applyFont="1" applyBorder="1" applyAlignment="1">
      <alignment horizontal="left" vertical="top" wrapText="1"/>
    </xf>
    <xf numFmtId="0" fontId="4" fillId="0" borderId="0" xfId="0" applyFont="1" applyAlignment="1">
      <alignment horizontal="left" vertical="top"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0" fillId="0" borderId="0" xfId="0" applyAlignment="1">
      <alignment horizontal="left" wrapText="1"/>
    </xf>
    <xf numFmtId="0" fontId="4" fillId="0" borderId="23" xfId="0" applyFont="1" applyBorder="1" applyAlignment="1">
      <alignment horizontal="left" vertical="top" wrapText="1"/>
    </xf>
    <xf numFmtId="0" fontId="4" fillId="0" borderId="1" xfId="0" applyFont="1" applyBorder="1" applyAlignment="1">
      <alignment horizontal="left" vertical="top" wrapText="1"/>
    </xf>
    <xf numFmtId="4" fontId="9" fillId="0" borderId="27" xfId="0" applyNumberFormat="1" applyFont="1" applyBorder="1" applyAlignment="1">
      <alignment horizontal="center" vertical="center" shrinkToFit="1"/>
    </xf>
    <xf numFmtId="4" fontId="9" fillId="0" borderId="4" xfId="0" applyNumberFormat="1" applyFont="1" applyBorder="1" applyAlignment="1">
      <alignment horizontal="center" vertical="center" shrinkToFit="1"/>
    </xf>
    <xf numFmtId="164" fontId="9" fillId="0" borderId="10" xfId="0" applyNumberFormat="1" applyFont="1" applyBorder="1" applyAlignment="1">
      <alignment horizontal="center" vertical="center" wrapText="1" shrinkToFit="1"/>
    </xf>
    <xf numFmtId="4" fontId="13" fillId="0" borderId="10" xfId="0" applyNumberFormat="1" applyFont="1" applyBorder="1" applyAlignment="1">
      <alignment horizontal="center" wrapText="1"/>
    </xf>
    <xf numFmtId="164" fontId="9" fillId="0" borderId="6" xfId="0" applyNumberFormat="1" applyFont="1" applyBorder="1" applyAlignment="1">
      <alignment horizontal="center" vertical="top" shrinkToFit="1"/>
    </xf>
    <xf numFmtId="164" fontId="9" fillId="0" borderId="7" xfId="0" applyNumberFormat="1" applyFont="1" applyBorder="1" applyAlignment="1">
      <alignment horizontal="center" vertical="top" shrinkToFit="1"/>
    </xf>
    <xf numFmtId="164" fontId="9" fillId="0" borderId="8" xfId="0" applyNumberFormat="1" applyFont="1" applyBorder="1" applyAlignment="1">
      <alignment horizontal="center" vertical="top" shrinkToFit="1"/>
    </xf>
    <xf numFmtId="0" fontId="1" fillId="0" borderId="1" xfId="0" applyFont="1" applyBorder="1" applyAlignment="1">
      <alignment horizontal="center" vertical="center" wrapText="1"/>
    </xf>
    <xf numFmtId="0" fontId="7" fillId="0" borderId="29" xfId="0" applyFont="1" applyFill="1" applyBorder="1" applyAlignment="1">
      <alignment horizontal="center" vertical="center" wrapText="1"/>
    </xf>
    <xf numFmtId="0" fontId="0" fillId="3" borderId="10" xfId="0" applyFill="1" applyBorder="1" applyAlignment="1">
      <alignment horizontal="center" vertical="center" wrapText="1"/>
    </xf>
    <xf numFmtId="164" fontId="9" fillId="0" borderId="0" xfId="0" applyNumberFormat="1" applyFont="1" applyBorder="1" applyAlignment="1">
      <alignment horizontal="right" vertical="top" shrinkToFit="1"/>
    </xf>
    <xf numFmtId="164" fontId="9" fillId="0" borderId="0" xfId="0" applyNumberFormat="1" applyFont="1" applyBorder="1" applyAlignment="1">
      <alignment vertical="top" shrinkToFit="1"/>
    </xf>
    <xf numFmtId="0" fontId="7" fillId="0" borderId="0"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AF97A-6BAA-2D46-ACE3-A85064B27E7D}">
  <dimension ref="C4:M81"/>
  <sheetViews>
    <sheetView tabSelected="1" topLeftCell="A44" workbookViewId="0">
      <selection activeCell="F64" sqref="F64"/>
    </sheetView>
  </sheetViews>
  <sheetFormatPr baseColWidth="10" defaultColWidth="11" defaultRowHeight="16"/>
  <cols>
    <col min="10" max="10" width="12.33203125" bestFit="1" customWidth="1"/>
    <col min="12" max="12" width="34.6640625" customWidth="1"/>
  </cols>
  <sheetData>
    <row r="4" spans="3:13" ht="16" customHeight="1">
      <c r="C4" s="45" t="s">
        <v>0</v>
      </c>
      <c r="D4" s="46"/>
      <c r="E4" s="46"/>
      <c r="F4" s="47"/>
      <c r="G4" s="56" t="s">
        <v>1</v>
      </c>
      <c r="H4" s="57"/>
      <c r="I4" s="57"/>
      <c r="J4" s="57"/>
      <c r="K4" s="34"/>
      <c r="L4" s="2"/>
    </row>
    <row r="5" spans="3:13" ht="16" customHeight="1">
      <c r="C5" s="48"/>
      <c r="D5" s="49"/>
      <c r="E5" s="49"/>
      <c r="F5" s="50"/>
      <c r="G5" s="58" t="s">
        <v>2</v>
      </c>
      <c r="H5" s="59"/>
      <c r="I5" s="59"/>
      <c r="J5" s="59"/>
      <c r="K5" s="3">
        <v>44896</v>
      </c>
      <c r="L5" s="2"/>
    </row>
    <row r="6" spans="3:13" ht="16" customHeight="1">
      <c r="C6" s="48"/>
      <c r="D6" s="49"/>
      <c r="E6" s="49"/>
      <c r="F6" s="50"/>
      <c r="G6" s="60" t="s">
        <v>3</v>
      </c>
      <c r="H6" s="61"/>
      <c r="I6" s="61"/>
      <c r="J6" s="61"/>
      <c r="K6" s="4">
        <v>45535</v>
      </c>
      <c r="L6" s="2"/>
    </row>
    <row r="7" spans="3:13" ht="16" customHeight="1">
      <c r="C7" s="51"/>
      <c r="D7" s="52"/>
      <c r="E7" s="52"/>
      <c r="F7" s="53"/>
      <c r="G7" s="66" t="s">
        <v>4</v>
      </c>
      <c r="H7" s="67"/>
      <c r="I7" s="67"/>
      <c r="J7" s="67"/>
      <c r="K7" s="5">
        <v>45535</v>
      </c>
      <c r="L7" s="2"/>
    </row>
    <row r="8" spans="3:13">
      <c r="C8" s="65"/>
      <c r="D8" s="65"/>
      <c r="E8" s="65"/>
      <c r="F8" s="1"/>
      <c r="G8" s="65"/>
      <c r="H8" s="65"/>
      <c r="I8" s="65"/>
      <c r="J8" s="65"/>
      <c r="K8" s="1"/>
      <c r="L8" s="2"/>
    </row>
    <row r="9" spans="3:13">
      <c r="C9" s="65"/>
      <c r="D9" s="65"/>
      <c r="E9" s="65"/>
      <c r="F9" s="1"/>
      <c r="G9" s="65"/>
      <c r="H9" s="65"/>
      <c r="I9" s="65"/>
      <c r="J9" s="65"/>
      <c r="K9" s="1"/>
      <c r="L9" s="2" t="s">
        <v>5</v>
      </c>
      <c r="M9" s="38">
        <v>44317</v>
      </c>
    </row>
    <row r="10" spans="3:13">
      <c r="C10" s="62" t="s">
        <v>6</v>
      </c>
      <c r="D10" s="63"/>
      <c r="E10" s="64"/>
      <c r="F10" s="1"/>
      <c r="G10" s="65"/>
      <c r="H10" s="65"/>
      <c r="I10" s="65"/>
      <c r="J10" s="65"/>
      <c r="K10" s="1"/>
      <c r="L10" s="2" t="s">
        <v>7</v>
      </c>
      <c r="M10" t="s">
        <v>8</v>
      </c>
    </row>
    <row r="11" spans="3:13" ht="32">
      <c r="C11" s="7" t="s">
        <v>9</v>
      </c>
      <c r="D11" s="7" t="s">
        <v>10</v>
      </c>
      <c r="E11" s="8" t="s">
        <v>11</v>
      </c>
      <c r="F11" s="1"/>
      <c r="G11" s="65"/>
      <c r="H11" s="65"/>
      <c r="I11" s="65"/>
      <c r="J11" s="65"/>
      <c r="K11" s="1"/>
      <c r="L11" s="2"/>
    </row>
    <row r="12" spans="3:13">
      <c r="C12" s="9">
        <v>2022</v>
      </c>
      <c r="D12" s="10">
        <v>0.13120000000000001</v>
      </c>
      <c r="E12" s="11">
        <v>1000000</v>
      </c>
      <c r="F12" s="13"/>
      <c r="G12" s="13"/>
      <c r="H12" s="13"/>
      <c r="I12" s="13"/>
      <c r="J12" s="13"/>
      <c r="K12" s="13"/>
      <c r="L12" s="13"/>
    </row>
    <row r="13" spans="3:13">
      <c r="C13" s="9">
        <v>2023</v>
      </c>
      <c r="D13" s="10">
        <v>9.2799999999999994E-2</v>
      </c>
      <c r="E13" s="11">
        <v>1160000</v>
      </c>
      <c r="F13" s="13"/>
      <c r="G13" s="13"/>
      <c r="H13" s="13"/>
      <c r="I13" s="13"/>
      <c r="J13" s="13"/>
      <c r="K13" s="13"/>
      <c r="L13" s="13"/>
    </row>
    <row r="14" spans="3:13">
      <c r="C14" s="9">
        <v>2024</v>
      </c>
      <c r="D14" s="7" t="s">
        <v>12</v>
      </c>
      <c r="E14" s="11">
        <v>1300000</v>
      </c>
      <c r="F14" s="13"/>
      <c r="G14" s="13"/>
      <c r="H14" s="13"/>
      <c r="I14" s="13"/>
      <c r="J14" s="13"/>
      <c r="K14" s="13"/>
      <c r="L14" s="13"/>
    </row>
    <row r="15" spans="3:13">
      <c r="C15" s="49" t="s">
        <v>13</v>
      </c>
      <c r="D15" s="49"/>
      <c r="E15" s="49"/>
      <c r="F15" s="49"/>
      <c r="G15" s="49"/>
      <c r="H15" s="49"/>
      <c r="I15" s="49"/>
      <c r="J15" s="49"/>
      <c r="K15" s="49"/>
      <c r="L15" s="49"/>
    </row>
    <row r="16" spans="3:13">
      <c r="C16" s="62" t="s">
        <v>14</v>
      </c>
      <c r="D16" s="64"/>
      <c r="E16" s="12" t="s">
        <v>15</v>
      </c>
      <c r="F16" s="12" t="s">
        <v>16</v>
      </c>
      <c r="G16" s="12" t="s">
        <v>17</v>
      </c>
      <c r="H16" s="12" t="s">
        <v>18</v>
      </c>
      <c r="I16" s="12" t="s">
        <v>18</v>
      </c>
      <c r="J16" s="62" t="s">
        <v>19</v>
      </c>
      <c r="K16" s="64"/>
      <c r="L16" s="13"/>
    </row>
    <row r="17" spans="3:13">
      <c r="C17" s="12" t="s">
        <v>20</v>
      </c>
      <c r="D17" s="12" t="s">
        <v>21</v>
      </c>
      <c r="E17" s="12" t="s">
        <v>22</v>
      </c>
      <c r="F17" s="12" t="s">
        <v>23</v>
      </c>
      <c r="G17" s="12" t="s">
        <v>23</v>
      </c>
      <c r="H17" s="12" t="s">
        <v>24</v>
      </c>
      <c r="I17" s="12" t="s">
        <v>25</v>
      </c>
      <c r="J17" s="62" t="s">
        <v>26</v>
      </c>
      <c r="K17" s="64"/>
      <c r="L17" s="13"/>
      <c r="M17" s="76" t="s">
        <v>30</v>
      </c>
    </row>
    <row r="18" spans="3:13">
      <c r="C18" s="6">
        <v>44896</v>
      </c>
      <c r="D18" s="37">
        <v>44926</v>
      </c>
      <c r="E18" s="14">
        <v>1160000</v>
      </c>
      <c r="F18" s="15">
        <v>1</v>
      </c>
      <c r="G18" s="14">
        <v>1160000</v>
      </c>
      <c r="H18" s="24">
        <v>126.03</v>
      </c>
      <c r="I18" s="20">
        <v>143.38</v>
      </c>
      <c r="J18" s="54">
        <f>G18*I18/H18</f>
        <v>1319692.1367928272</v>
      </c>
      <c r="K18" s="55"/>
      <c r="L18" s="13"/>
    </row>
    <row r="19" spans="3:13">
      <c r="C19" s="6">
        <v>44927</v>
      </c>
      <c r="D19" s="37">
        <v>44957</v>
      </c>
      <c r="E19" s="14">
        <v>1160000</v>
      </c>
      <c r="F19" s="15">
        <v>1</v>
      </c>
      <c r="G19" s="14">
        <v>1160000</v>
      </c>
      <c r="H19" s="24">
        <v>128.27000000000001</v>
      </c>
      <c r="I19" s="20">
        <v>143.38</v>
      </c>
      <c r="J19" s="54">
        <f t="shared" ref="J19:J33" si="0">G19*I19/H19</f>
        <v>1296646.1370546503</v>
      </c>
      <c r="K19" s="55"/>
      <c r="L19" s="13"/>
    </row>
    <row r="20" spans="3:13">
      <c r="C20" s="6">
        <v>44958</v>
      </c>
      <c r="D20" s="37">
        <v>44985</v>
      </c>
      <c r="E20" s="14">
        <v>1160000</v>
      </c>
      <c r="F20" s="15">
        <v>1</v>
      </c>
      <c r="G20" s="14">
        <v>1160000</v>
      </c>
      <c r="H20" s="24">
        <v>130.4</v>
      </c>
      <c r="I20" s="20">
        <v>143.38</v>
      </c>
      <c r="J20" s="54">
        <f t="shared" si="0"/>
        <v>1275466.2576687117</v>
      </c>
      <c r="K20" s="55"/>
      <c r="L20" s="13"/>
    </row>
    <row r="21" spans="3:13">
      <c r="C21" s="6">
        <v>44986</v>
      </c>
      <c r="D21" s="37">
        <v>45016</v>
      </c>
      <c r="E21" s="14">
        <v>1160000</v>
      </c>
      <c r="F21" s="15">
        <v>1</v>
      </c>
      <c r="G21" s="14">
        <v>1160000</v>
      </c>
      <c r="H21" s="24">
        <v>131.77000000000001</v>
      </c>
      <c r="I21" s="20">
        <v>143.38</v>
      </c>
      <c r="J21" s="54">
        <f t="shared" si="0"/>
        <v>1262205.3578204445</v>
      </c>
      <c r="K21" s="55"/>
      <c r="L21" s="13"/>
    </row>
    <row r="22" spans="3:13">
      <c r="C22" s="6">
        <v>45017</v>
      </c>
      <c r="D22" s="37">
        <v>45046</v>
      </c>
      <c r="E22" s="14">
        <v>1160000</v>
      </c>
      <c r="F22" s="15">
        <v>1</v>
      </c>
      <c r="G22" s="14">
        <v>1160000</v>
      </c>
      <c r="H22" s="24">
        <v>132.80000000000001</v>
      </c>
      <c r="I22" s="20">
        <v>143.38</v>
      </c>
      <c r="J22" s="54">
        <f t="shared" si="0"/>
        <v>1252415.6626506024</v>
      </c>
      <c r="K22" s="55"/>
      <c r="L22" s="13"/>
    </row>
    <row r="23" spans="3:13">
      <c r="C23" s="6">
        <v>45047</v>
      </c>
      <c r="D23" s="37">
        <v>45077</v>
      </c>
      <c r="E23" s="14">
        <v>1160000</v>
      </c>
      <c r="F23" s="15">
        <v>1</v>
      </c>
      <c r="G23" s="14">
        <v>1160000</v>
      </c>
      <c r="H23" s="24">
        <v>133.38</v>
      </c>
      <c r="I23" s="20">
        <v>143.38</v>
      </c>
      <c r="J23" s="54">
        <f t="shared" si="0"/>
        <v>1246969.5606537713</v>
      </c>
      <c r="K23" s="55"/>
      <c r="L23" s="13"/>
    </row>
    <row r="24" spans="3:13">
      <c r="C24" s="6">
        <v>45078</v>
      </c>
      <c r="D24" s="37">
        <v>45107</v>
      </c>
      <c r="E24" s="14">
        <v>1160000</v>
      </c>
      <c r="F24" s="15">
        <v>2</v>
      </c>
      <c r="G24" s="14">
        <v>1160000</v>
      </c>
      <c r="H24" s="24">
        <v>133.78</v>
      </c>
      <c r="I24" s="20">
        <v>143.38</v>
      </c>
      <c r="J24" s="54">
        <f t="shared" si="0"/>
        <v>1243241.142173718</v>
      </c>
      <c r="K24" s="55"/>
      <c r="L24" s="13"/>
    </row>
    <row r="25" spans="3:13">
      <c r="C25" s="6">
        <v>45108</v>
      </c>
      <c r="D25" s="37">
        <v>45138</v>
      </c>
      <c r="E25" s="14">
        <v>1160000</v>
      </c>
      <c r="F25" s="15">
        <v>1</v>
      </c>
      <c r="G25" s="14">
        <v>1160000</v>
      </c>
      <c r="H25" s="24">
        <v>134.44999999999999</v>
      </c>
      <c r="I25" s="20">
        <v>143.38</v>
      </c>
      <c r="J25" s="54">
        <f t="shared" si="0"/>
        <v>1237045.7419114914</v>
      </c>
      <c r="K25" s="55"/>
      <c r="L25" s="13"/>
    </row>
    <row r="26" spans="3:13">
      <c r="C26" s="6">
        <v>45139</v>
      </c>
      <c r="D26" s="37">
        <v>45169</v>
      </c>
      <c r="E26" s="14">
        <v>1160000</v>
      </c>
      <c r="F26" s="15">
        <v>1</v>
      </c>
      <c r="G26" s="14">
        <v>1160000</v>
      </c>
      <c r="H26" s="24">
        <v>135.38999999999999</v>
      </c>
      <c r="I26" s="20">
        <v>143.38</v>
      </c>
      <c r="J26" s="54">
        <f t="shared" si="0"/>
        <v>1228457.0500036932</v>
      </c>
      <c r="K26" s="55"/>
      <c r="L26" s="13"/>
    </row>
    <row r="27" spans="3:13">
      <c r="C27" s="6">
        <v>45170</v>
      </c>
      <c r="D27" s="37">
        <v>45199</v>
      </c>
      <c r="E27" s="14">
        <v>2320000</v>
      </c>
      <c r="F27" s="15">
        <v>1</v>
      </c>
      <c r="G27" s="14">
        <v>2320000</v>
      </c>
      <c r="H27" s="24">
        <v>136.11000000000001</v>
      </c>
      <c r="I27" s="20">
        <v>143.38</v>
      </c>
      <c r="J27" s="54">
        <f t="shared" si="0"/>
        <v>2443917.4197340384</v>
      </c>
      <c r="K27" s="55"/>
      <c r="L27" s="13"/>
    </row>
    <row r="28" spans="3:13">
      <c r="C28" s="6">
        <v>45200</v>
      </c>
      <c r="D28" s="37">
        <v>45230</v>
      </c>
      <c r="E28" s="14">
        <v>1160000</v>
      </c>
      <c r="F28" s="15">
        <v>1</v>
      </c>
      <c r="G28" s="14">
        <v>1160000</v>
      </c>
      <c r="H28" s="24">
        <v>136.44999999999999</v>
      </c>
      <c r="I28" s="20">
        <v>143.38</v>
      </c>
      <c r="J28" s="54">
        <f t="shared" si="0"/>
        <v>1218913.8878710151</v>
      </c>
      <c r="K28" s="55"/>
      <c r="L28" s="13"/>
    </row>
    <row r="29" spans="3:13">
      <c r="C29" s="6">
        <v>45231</v>
      </c>
      <c r="D29" s="37">
        <v>45260</v>
      </c>
      <c r="E29" s="14">
        <v>1300000</v>
      </c>
      <c r="F29" s="15">
        <v>1</v>
      </c>
      <c r="G29" s="14">
        <v>1300000</v>
      </c>
      <c r="H29" s="24">
        <v>137.09</v>
      </c>
      <c r="I29" s="20">
        <v>143.38</v>
      </c>
      <c r="J29" s="54">
        <f t="shared" si="0"/>
        <v>1359646.9472609235</v>
      </c>
      <c r="K29" s="55"/>
      <c r="L29" s="13"/>
    </row>
    <row r="30" spans="3:13">
      <c r="C30" s="6">
        <v>45261</v>
      </c>
      <c r="D30" s="37">
        <v>45291</v>
      </c>
      <c r="E30" s="14">
        <v>1300000</v>
      </c>
      <c r="F30" s="15">
        <v>1</v>
      </c>
      <c r="G30" s="14">
        <v>1300000</v>
      </c>
      <c r="H30" s="24">
        <v>137.72</v>
      </c>
      <c r="I30" s="20">
        <v>143.38</v>
      </c>
      <c r="J30" s="54">
        <f t="shared" si="0"/>
        <v>1353427.2436828348</v>
      </c>
      <c r="K30" s="55"/>
      <c r="L30" s="13"/>
    </row>
    <row r="31" spans="3:13">
      <c r="C31" s="6">
        <v>45292</v>
      </c>
      <c r="D31" s="37">
        <v>45322</v>
      </c>
      <c r="E31" s="14">
        <v>1300000</v>
      </c>
      <c r="F31" s="15">
        <v>1</v>
      </c>
      <c r="G31" s="14">
        <v>1300000</v>
      </c>
      <c r="H31" s="24">
        <v>138.97999999999999</v>
      </c>
      <c r="I31" s="20">
        <v>143.38</v>
      </c>
      <c r="J31" s="54">
        <f t="shared" si="0"/>
        <v>1341157.0010073392</v>
      </c>
      <c r="K31" s="55"/>
      <c r="L31" s="13"/>
    </row>
    <row r="32" spans="3:13">
      <c r="C32" s="6">
        <v>45323</v>
      </c>
      <c r="D32" s="37">
        <v>45351</v>
      </c>
      <c r="E32" s="14">
        <v>1300000</v>
      </c>
      <c r="F32" s="15">
        <v>1</v>
      </c>
      <c r="G32" s="14">
        <v>1300000</v>
      </c>
      <c r="H32" s="24">
        <v>140.49</v>
      </c>
      <c r="I32" s="20">
        <v>143.38</v>
      </c>
      <c r="J32" s="54">
        <f t="shared" si="0"/>
        <v>1326742.1168766459</v>
      </c>
      <c r="K32" s="55"/>
      <c r="L32" s="13"/>
    </row>
    <row r="33" spans="3:12">
      <c r="C33" s="6">
        <v>45352</v>
      </c>
      <c r="D33" s="37">
        <v>45382</v>
      </c>
      <c r="E33" s="14">
        <v>1300000</v>
      </c>
      <c r="F33" s="33">
        <v>1</v>
      </c>
      <c r="G33" s="14">
        <v>1300000</v>
      </c>
      <c r="H33" s="24">
        <v>141.47999999999999</v>
      </c>
      <c r="I33" s="20">
        <v>143.38</v>
      </c>
      <c r="J33" s="54">
        <f t="shared" si="0"/>
        <v>1317458.2979926493</v>
      </c>
      <c r="K33" s="55"/>
      <c r="L33" s="13"/>
    </row>
    <row r="34" spans="3:12">
      <c r="C34" s="6">
        <v>45383</v>
      </c>
      <c r="D34" s="37">
        <v>45412</v>
      </c>
      <c r="E34" s="14">
        <v>1300000</v>
      </c>
      <c r="F34" s="15">
        <v>1</v>
      </c>
      <c r="G34" s="14">
        <v>1300000</v>
      </c>
      <c r="H34" s="24">
        <v>142.32</v>
      </c>
      <c r="I34" s="20">
        <v>143.38</v>
      </c>
      <c r="J34" s="54">
        <f t="shared" ref="J34:J38" si="1">G34*I34/H34</f>
        <v>1309682.4058459809</v>
      </c>
      <c r="K34" s="55"/>
    </row>
    <row r="35" spans="3:12">
      <c r="C35" s="6">
        <v>45413</v>
      </c>
      <c r="D35" s="37">
        <v>45443</v>
      </c>
      <c r="E35" s="14">
        <v>1300000</v>
      </c>
      <c r="F35" s="15">
        <v>1</v>
      </c>
      <c r="G35" s="14">
        <v>1300000</v>
      </c>
      <c r="H35" s="24">
        <v>142.91999999999999</v>
      </c>
      <c r="I35" s="20">
        <v>143.38</v>
      </c>
      <c r="J35" s="54">
        <f t="shared" si="1"/>
        <v>1304184.1589700533</v>
      </c>
      <c r="K35" s="55"/>
    </row>
    <row r="36" spans="3:12">
      <c r="C36" s="6">
        <v>45444</v>
      </c>
      <c r="D36" s="37">
        <v>45473</v>
      </c>
      <c r="E36" s="21">
        <v>1300000</v>
      </c>
      <c r="F36" s="15">
        <v>1</v>
      </c>
      <c r="G36" s="21">
        <v>1300000</v>
      </c>
      <c r="H36" s="20">
        <v>143.38</v>
      </c>
      <c r="I36" s="20">
        <v>143.38</v>
      </c>
      <c r="J36" s="54">
        <f t="shared" si="1"/>
        <v>1300000</v>
      </c>
      <c r="K36" s="55"/>
    </row>
    <row r="37" spans="3:12">
      <c r="C37" s="6">
        <v>45474</v>
      </c>
      <c r="D37" s="37">
        <v>45504</v>
      </c>
      <c r="E37" s="21">
        <v>1300000</v>
      </c>
      <c r="F37" s="15">
        <v>1</v>
      </c>
      <c r="G37" s="21">
        <v>1300000</v>
      </c>
      <c r="H37" s="20">
        <v>143.38</v>
      </c>
      <c r="I37" s="20">
        <v>143.38</v>
      </c>
      <c r="J37" s="54">
        <f t="shared" si="1"/>
        <v>1300000</v>
      </c>
      <c r="K37" s="55"/>
    </row>
    <row r="38" spans="3:12">
      <c r="C38" s="39">
        <v>45505</v>
      </c>
      <c r="D38" s="40">
        <v>45535</v>
      </c>
      <c r="E38" s="41">
        <v>1300000</v>
      </c>
      <c r="F38" s="42">
        <v>1</v>
      </c>
      <c r="G38" s="41">
        <v>1300000</v>
      </c>
      <c r="H38" s="43">
        <v>143.38</v>
      </c>
      <c r="I38" s="44">
        <v>143.38</v>
      </c>
      <c r="J38" s="68">
        <f t="shared" si="1"/>
        <v>1300000</v>
      </c>
      <c r="K38" s="69"/>
    </row>
    <row r="39" spans="3:12">
      <c r="C39" s="70" t="s">
        <v>27</v>
      </c>
      <c r="D39" s="70"/>
      <c r="E39" s="70"/>
      <c r="F39" s="70"/>
      <c r="G39" s="70"/>
      <c r="H39" s="70"/>
      <c r="I39" s="70"/>
      <c r="J39" s="71">
        <f>SUM(J18:K38)</f>
        <v>28237268.525971394</v>
      </c>
      <c r="K39" s="71"/>
    </row>
    <row r="45" spans="3:12">
      <c r="C45" s="77" t="s">
        <v>31</v>
      </c>
      <c r="D45" s="77"/>
      <c r="E45" s="77"/>
      <c r="F45" s="77"/>
      <c r="G45" s="77"/>
    </row>
    <row r="46" spans="3:12">
      <c r="C46" s="77"/>
      <c r="D46" s="77"/>
      <c r="E46" s="77"/>
      <c r="F46" s="77"/>
      <c r="G46" s="77"/>
    </row>
    <row r="47" spans="3:12">
      <c r="C47" s="77"/>
      <c r="D47" s="77"/>
      <c r="E47" s="77"/>
      <c r="F47" s="77"/>
      <c r="G47" s="77"/>
    </row>
    <row r="48" spans="3:12">
      <c r="C48" s="77"/>
      <c r="D48" s="77"/>
      <c r="E48" s="77"/>
      <c r="F48" s="77"/>
      <c r="G48" s="77"/>
    </row>
    <row r="49" spans="3:12">
      <c r="C49" s="77"/>
      <c r="D49" s="77"/>
      <c r="E49" s="77"/>
      <c r="F49" s="77"/>
      <c r="G49" s="77"/>
      <c r="H49" s="35"/>
      <c r="I49" s="35"/>
      <c r="J49" s="35"/>
      <c r="K49" s="35"/>
      <c r="L49" s="35"/>
    </row>
    <row r="50" spans="3:12">
      <c r="C50" s="77"/>
      <c r="D50" s="77"/>
      <c r="E50" s="77"/>
      <c r="F50" s="77"/>
      <c r="G50" s="77"/>
      <c r="H50" s="19"/>
      <c r="I50" s="18"/>
      <c r="J50" s="36"/>
      <c r="K50" s="32"/>
      <c r="L50" s="18"/>
    </row>
    <row r="51" spans="3:12">
      <c r="C51" s="17"/>
      <c r="D51" s="31"/>
      <c r="E51" s="31"/>
      <c r="F51" s="31"/>
      <c r="G51" s="18"/>
      <c r="H51" s="19"/>
      <c r="I51" s="18"/>
      <c r="J51" s="36"/>
      <c r="K51" s="32"/>
      <c r="L51" s="18"/>
    </row>
    <row r="52" spans="3:12">
      <c r="C52" s="17"/>
      <c r="D52" s="31"/>
      <c r="E52" s="31"/>
      <c r="F52" s="31"/>
      <c r="G52" s="18"/>
      <c r="H52" s="19"/>
      <c r="I52" s="18"/>
      <c r="J52" s="36"/>
      <c r="K52" s="32"/>
      <c r="L52" s="18"/>
    </row>
    <row r="53" spans="3:12">
      <c r="C53" s="17"/>
      <c r="D53" s="31"/>
      <c r="E53" s="31"/>
      <c r="F53" s="31"/>
      <c r="G53" s="18"/>
      <c r="H53" s="19"/>
      <c r="I53" s="18"/>
      <c r="J53" s="36"/>
      <c r="K53" s="32"/>
      <c r="L53" s="18"/>
    </row>
    <row r="54" spans="3:12">
      <c r="C54" s="17"/>
      <c r="D54" s="31"/>
      <c r="E54" s="31"/>
      <c r="F54" s="31"/>
      <c r="G54" s="18"/>
      <c r="H54" s="19"/>
      <c r="I54" s="18"/>
      <c r="J54" s="36"/>
      <c r="K54" s="32"/>
      <c r="L54" s="18"/>
    </row>
    <row r="55" spans="3:12">
      <c r="C55" s="17"/>
      <c r="D55" s="31"/>
      <c r="E55" s="31"/>
      <c r="F55" s="31"/>
      <c r="G55" s="18"/>
      <c r="H55" s="19"/>
      <c r="I55" s="18"/>
      <c r="J55" s="36"/>
      <c r="K55" s="32"/>
      <c r="L55" s="18"/>
    </row>
    <row r="56" spans="3:12">
      <c r="C56" s="17"/>
      <c r="D56" s="31"/>
      <c r="E56" s="31"/>
      <c r="F56" s="31"/>
      <c r="G56" s="18"/>
      <c r="H56" s="19"/>
      <c r="I56" s="18"/>
      <c r="J56" s="36"/>
      <c r="K56" s="32"/>
      <c r="L56" s="18"/>
    </row>
    <row r="57" spans="3:12">
      <c r="C57" s="17"/>
      <c r="D57" s="80"/>
      <c r="E57" s="80"/>
      <c r="F57" s="80"/>
      <c r="G57" s="80"/>
      <c r="H57" s="19"/>
      <c r="I57" s="18"/>
      <c r="J57" s="36"/>
      <c r="K57" s="32"/>
      <c r="L57" s="18"/>
    </row>
    <row r="58" spans="3:12">
      <c r="C58" s="17"/>
      <c r="D58" s="78"/>
      <c r="E58" s="79"/>
      <c r="F58" s="79"/>
      <c r="G58" s="79"/>
      <c r="H58" s="19"/>
      <c r="I58" s="18"/>
      <c r="J58" s="36"/>
      <c r="K58" s="32"/>
      <c r="L58" s="18"/>
    </row>
    <row r="59" spans="3:12">
      <c r="C59" s="17"/>
      <c r="D59" s="78"/>
      <c r="E59" s="79"/>
      <c r="F59" s="79"/>
      <c r="G59" s="79"/>
      <c r="H59" s="19"/>
      <c r="I59" s="18"/>
      <c r="J59" s="36"/>
      <c r="K59" s="32"/>
      <c r="L59" s="18"/>
    </row>
    <row r="60" spans="3:12">
      <c r="C60" s="17"/>
      <c r="D60" s="78"/>
      <c r="E60" s="79"/>
      <c r="F60" s="79"/>
      <c r="G60" s="79"/>
      <c r="H60" s="19"/>
      <c r="I60" s="18"/>
      <c r="J60" s="36"/>
      <c r="K60" s="32"/>
      <c r="L60" s="18"/>
    </row>
    <row r="61" spans="3:12">
      <c r="C61" s="17"/>
      <c r="D61" s="78"/>
      <c r="E61" s="79"/>
      <c r="F61" s="79"/>
      <c r="G61" s="79"/>
      <c r="H61" s="19"/>
      <c r="I61" s="18"/>
      <c r="J61" s="36"/>
      <c r="K61" s="32"/>
      <c r="L61" s="18"/>
    </row>
    <row r="62" spans="3:12">
      <c r="C62" s="17"/>
      <c r="D62" s="78"/>
      <c r="E62" s="79"/>
      <c r="F62" s="79"/>
      <c r="G62" s="79"/>
      <c r="H62" s="19"/>
      <c r="I62" s="18"/>
      <c r="J62" s="36"/>
      <c r="K62" s="32"/>
      <c r="L62" s="18"/>
    </row>
    <row r="63" spans="3:12">
      <c r="C63" s="17"/>
      <c r="D63" s="78"/>
      <c r="E63" s="79"/>
      <c r="F63" s="79"/>
      <c r="G63" s="79"/>
      <c r="H63" s="19"/>
      <c r="I63" s="18"/>
      <c r="J63" s="36"/>
      <c r="K63" s="32"/>
      <c r="L63" s="18"/>
    </row>
    <row r="64" spans="3:12">
      <c r="C64" s="17"/>
      <c r="D64" s="78"/>
      <c r="E64" s="79"/>
      <c r="F64" s="79"/>
      <c r="G64" s="79"/>
      <c r="H64" s="19"/>
      <c r="I64" s="18"/>
      <c r="J64" s="36"/>
      <c r="K64" s="32"/>
      <c r="L64" s="18"/>
    </row>
    <row r="65" spans="3:12">
      <c r="C65" s="17"/>
      <c r="D65" s="78"/>
      <c r="E65" s="79"/>
      <c r="F65" s="79"/>
      <c r="G65" s="79"/>
      <c r="H65" s="19"/>
      <c r="I65" s="18"/>
      <c r="J65" s="36"/>
      <c r="K65" s="32"/>
      <c r="L65" s="18"/>
    </row>
    <row r="66" spans="3:12">
      <c r="C66" s="17"/>
      <c r="D66" s="78"/>
      <c r="E66" s="79"/>
      <c r="F66" s="79"/>
      <c r="G66" s="79"/>
      <c r="H66" s="19"/>
      <c r="I66" s="18"/>
      <c r="J66" s="36"/>
      <c r="K66" s="32"/>
      <c r="L66" s="18"/>
    </row>
    <row r="67" spans="3:12">
      <c r="C67" s="17"/>
      <c r="D67" s="78"/>
      <c r="E67" s="79"/>
      <c r="F67" s="79"/>
      <c r="G67" s="79"/>
      <c r="H67" s="19"/>
      <c r="I67" s="18"/>
      <c r="J67" s="36"/>
      <c r="K67" s="32"/>
      <c r="L67" s="18"/>
    </row>
    <row r="68" spans="3:12">
      <c r="C68" s="17"/>
      <c r="D68" s="78"/>
      <c r="E68" s="79"/>
      <c r="F68" s="79"/>
      <c r="G68" s="79"/>
      <c r="H68" s="19"/>
      <c r="I68" s="18"/>
      <c r="J68" s="36"/>
      <c r="K68" s="32"/>
      <c r="L68" s="18"/>
    </row>
    <row r="69" spans="3:12">
      <c r="C69" s="17"/>
      <c r="D69" s="78"/>
      <c r="E69" s="79"/>
      <c r="F69" s="79"/>
      <c r="G69" s="79"/>
      <c r="H69" s="19"/>
      <c r="I69" s="18"/>
      <c r="J69" s="32"/>
      <c r="K69" s="32"/>
      <c r="L69" s="18"/>
    </row>
    <row r="70" spans="3:12">
      <c r="C70" s="17"/>
      <c r="D70" s="78"/>
      <c r="E70" s="79"/>
      <c r="F70" s="79"/>
      <c r="G70" s="79"/>
      <c r="H70" s="19"/>
      <c r="I70" s="18"/>
      <c r="J70" s="32"/>
      <c r="K70" s="32"/>
      <c r="L70" s="18"/>
    </row>
    <row r="71" spans="3:12">
      <c r="C71" s="17"/>
      <c r="D71" s="78"/>
      <c r="E71" s="79"/>
      <c r="F71" s="79"/>
      <c r="G71" s="79"/>
      <c r="H71" s="19"/>
      <c r="I71" s="18"/>
      <c r="J71" s="32"/>
      <c r="K71" s="32"/>
      <c r="L71" s="18"/>
    </row>
    <row r="72" spans="3:12">
      <c r="D72" s="78"/>
      <c r="E72" s="79"/>
      <c r="F72" s="79"/>
      <c r="G72" s="79"/>
    </row>
    <row r="73" spans="3:12">
      <c r="D73" s="78"/>
      <c r="E73" s="79"/>
      <c r="F73" s="79"/>
      <c r="G73" s="79"/>
    </row>
    <row r="74" spans="3:12">
      <c r="D74" s="78"/>
      <c r="E74" s="79"/>
      <c r="F74" s="79"/>
      <c r="G74" s="79"/>
    </row>
    <row r="75" spans="3:12">
      <c r="D75" s="78"/>
      <c r="E75" s="79"/>
      <c r="F75" s="79"/>
      <c r="G75" s="79"/>
    </row>
    <row r="76" spans="3:12">
      <c r="D76" s="78"/>
      <c r="E76" s="79"/>
      <c r="F76" s="79"/>
      <c r="G76" s="79"/>
    </row>
    <row r="77" spans="3:12">
      <c r="D77" s="78"/>
      <c r="E77" s="79"/>
      <c r="F77" s="79"/>
      <c r="G77" s="79"/>
    </row>
    <row r="78" spans="3:12">
      <c r="D78" s="78"/>
      <c r="E78" s="79"/>
      <c r="F78" s="79"/>
      <c r="G78" s="79"/>
    </row>
    <row r="79" spans="3:12">
      <c r="D79" s="78"/>
      <c r="E79" s="79"/>
      <c r="F79" s="79"/>
      <c r="G79" s="79"/>
    </row>
    <row r="80" spans="3:12">
      <c r="D80" s="78"/>
      <c r="E80" s="79"/>
      <c r="F80" s="79"/>
      <c r="G80" s="79"/>
    </row>
    <row r="81" spans="4:7">
      <c r="D81" s="78"/>
      <c r="E81" s="79"/>
      <c r="F81" s="79"/>
      <c r="G81" s="79"/>
    </row>
  </sheetData>
  <mergeCells count="40">
    <mergeCell ref="J33:K33"/>
    <mergeCell ref="J31:K31"/>
    <mergeCell ref="J32:K32"/>
    <mergeCell ref="C45:G50"/>
    <mergeCell ref="C9:E9"/>
    <mergeCell ref="G9:J9"/>
    <mergeCell ref="J16:K16"/>
    <mergeCell ref="J17:K17"/>
    <mergeCell ref="C16:D16"/>
    <mergeCell ref="C10:E10"/>
    <mergeCell ref="G10:J10"/>
    <mergeCell ref="G11:J11"/>
    <mergeCell ref="C15:L15"/>
    <mergeCell ref="J38:K38"/>
    <mergeCell ref="C39:I39"/>
    <mergeCell ref="J39:K39"/>
    <mergeCell ref="J18:K18"/>
    <mergeCell ref="J34:K34"/>
    <mergeCell ref="J35:K35"/>
    <mergeCell ref="J36:K36"/>
    <mergeCell ref="J37:K37"/>
    <mergeCell ref="J26:K26"/>
    <mergeCell ref="J19:K19"/>
    <mergeCell ref="J20:K20"/>
    <mergeCell ref="C4:F7"/>
    <mergeCell ref="J27:K27"/>
    <mergeCell ref="J28:K28"/>
    <mergeCell ref="J29:K29"/>
    <mergeCell ref="J30:K30"/>
    <mergeCell ref="J21:K21"/>
    <mergeCell ref="J22:K22"/>
    <mergeCell ref="J23:K23"/>
    <mergeCell ref="J24:K24"/>
    <mergeCell ref="J25:K25"/>
    <mergeCell ref="G4:J4"/>
    <mergeCell ref="G5:J5"/>
    <mergeCell ref="G6:J6"/>
    <mergeCell ref="G7:J7"/>
    <mergeCell ref="C8:E8"/>
    <mergeCell ref="G8:J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43E4A-87C6-4D4B-A75A-44A4DBAB5E16}">
  <dimension ref="C5:L32"/>
  <sheetViews>
    <sheetView topLeftCell="C2" workbookViewId="0">
      <selection activeCell="J10" sqref="J10:J30"/>
    </sheetView>
  </sheetViews>
  <sheetFormatPr baseColWidth="10" defaultColWidth="11" defaultRowHeight="16"/>
  <cols>
    <col min="9" max="9" width="12.6640625" bestFit="1" customWidth="1"/>
    <col min="12" max="12" width="12.6640625" bestFit="1" customWidth="1"/>
  </cols>
  <sheetData>
    <row r="5" spans="3:12">
      <c r="C5" s="75" t="s">
        <v>13</v>
      </c>
      <c r="D5" s="75"/>
      <c r="E5" s="75"/>
      <c r="F5" s="75"/>
      <c r="G5" s="75"/>
      <c r="H5" s="75"/>
      <c r="I5" s="75"/>
      <c r="J5" s="75"/>
      <c r="K5" s="75"/>
      <c r="L5" s="75"/>
    </row>
    <row r="6" spans="3:12">
      <c r="C6" s="62" t="s">
        <v>14</v>
      </c>
      <c r="D6" s="63"/>
      <c r="E6" s="63"/>
      <c r="F6" s="64"/>
      <c r="G6" s="12" t="s">
        <v>15</v>
      </c>
      <c r="H6" s="12" t="s">
        <v>16</v>
      </c>
      <c r="I6" s="12" t="s">
        <v>17</v>
      </c>
      <c r="J6" s="12" t="s">
        <v>18</v>
      </c>
      <c r="K6" s="12" t="s">
        <v>18</v>
      </c>
      <c r="L6" s="12" t="s">
        <v>19</v>
      </c>
    </row>
    <row r="7" spans="3:12">
      <c r="C7" s="6">
        <v>44805</v>
      </c>
      <c r="D7" s="72">
        <v>44834</v>
      </c>
      <c r="E7" s="73"/>
      <c r="F7" s="74"/>
      <c r="G7" s="14">
        <v>1000000</v>
      </c>
      <c r="H7" s="15">
        <v>2</v>
      </c>
      <c r="I7" s="14">
        <v>2000000</v>
      </c>
      <c r="J7" s="23">
        <v>122.63</v>
      </c>
      <c r="K7" s="20">
        <v>143.38</v>
      </c>
      <c r="L7" s="14">
        <f>I7*K7/J7</f>
        <v>2338416.374459757</v>
      </c>
    </row>
    <row r="8" spans="3:12">
      <c r="C8" s="6">
        <v>44835</v>
      </c>
      <c r="D8" s="72">
        <v>44865</v>
      </c>
      <c r="E8" s="73"/>
      <c r="F8" s="74"/>
      <c r="G8" s="14">
        <v>1000000</v>
      </c>
      <c r="H8" s="15">
        <v>1</v>
      </c>
      <c r="I8" s="14">
        <v>1000000</v>
      </c>
      <c r="J8" s="24">
        <v>123.51</v>
      </c>
      <c r="K8" s="20">
        <v>143.38</v>
      </c>
      <c r="L8" s="14">
        <f t="shared" ref="L8:L30" si="0">I8*K8/J8</f>
        <v>1160877.6617277954</v>
      </c>
    </row>
    <row r="9" spans="3:12">
      <c r="C9" s="6">
        <v>44866</v>
      </c>
      <c r="D9" s="72">
        <v>44895</v>
      </c>
      <c r="E9" s="73"/>
      <c r="F9" s="74"/>
      <c r="G9" s="14">
        <v>1160000</v>
      </c>
      <c r="H9" s="15">
        <v>1</v>
      </c>
      <c r="I9" s="14">
        <v>1160000</v>
      </c>
      <c r="J9" s="24">
        <v>124.46</v>
      </c>
      <c r="K9" s="20">
        <v>143.38</v>
      </c>
      <c r="L9" s="14">
        <f t="shared" si="0"/>
        <v>1336339.3861481601</v>
      </c>
    </row>
    <row r="10" spans="3:12">
      <c r="C10" s="6">
        <v>44896</v>
      </c>
      <c r="D10" s="72">
        <v>44926</v>
      </c>
      <c r="E10" s="73"/>
      <c r="F10" s="74"/>
      <c r="G10" s="14">
        <v>1160000</v>
      </c>
      <c r="H10" s="15">
        <v>1</v>
      </c>
      <c r="I10" s="14">
        <v>1160000</v>
      </c>
      <c r="J10" s="24">
        <v>126.03</v>
      </c>
      <c r="K10" s="20">
        <v>143.38</v>
      </c>
      <c r="L10" s="14">
        <f t="shared" si="0"/>
        <v>1319692.1367928272</v>
      </c>
    </row>
    <row r="11" spans="3:12">
      <c r="C11" s="6">
        <v>44927</v>
      </c>
      <c r="D11" s="72">
        <v>44957</v>
      </c>
      <c r="E11" s="73"/>
      <c r="F11" s="74"/>
      <c r="G11" s="14">
        <v>1160000</v>
      </c>
      <c r="H11" s="15">
        <v>1</v>
      </c>
      <c r="I11" s="14">
        <v>1160000</v>
      </c>
      <c r="J11" s="24">
        <v>128.27000000000001</v>
      </c>
      <c r="K11" s="20">
        <v>143.38</v>
      </c>
      <c r="L11" s="14">
        <f t="shared" si="0"/>
        <v>1296646.1370546503</v>
      </c>
    </row>
    <row r="12" spans="3:12">
      <c r="C12" s="6">
        <v>44958</v>
      </c>
      <c r="D12" s="72">
        <v>44985</v>
      </c>
      <c r="E12" s="73"/>
      <c r="F12" s="74"/>
      <c r="G12" s="14">
        <v>1160000</v>
      </c>
      <c r="H12" s="15">
        <v>1</v>
      </c>
      <c r="I12" s="14">
        <v>1160000</v>
      </c>
      <c r="J12" s="24">
        <v>130.4</v>
      </c>
      <c r="K12" s="20">
        <v>143.38</v>
      </c>
      <c r="L12" s="14">
        <f t="shared" si="0"/>
        <v>1275466.2576687117</v>
      </c>
    </row>
    <row r="13" spans="3:12">
      <c r="C13" s="6">
        <v>44986</v>
      </c>
      <c r="D13" s="72">
        <v>45016</v>
      </c>
      <c r="E13" s="73"/>
      <c r="F13" s="74"/>
      <c r="G13" s="14">
        <v>1160000</v>
      </c>
      <c r="H13" s="15">
        <v>1</v>
      </c>
      <c r="I13" s="14">
        <v>1160000</v>
      </c>
      <c r="J13" s="24">
        <v>131.77000000000001</v>
      </c>
      <c r="K13" s="20">
        <v>143.38</v>
      </c>
      <c r="L13" s="14">
        <f t="shared" si="0"/>
        <v>1262205.3578204445</v>
      </c>
    </row>
    <row r="14" spans="3:12">
      <c r="C14" s="6">
        <v>45017</v>
      </c>
      <c r="D14" s="72">
        <v>45046</v>
      </c>
      <c r="E14" s="73"/>
      <c r="F14" s="74"/>
      <c r="G14" s="14">
        <v>1160000</v>
      </c>
      <c r="H14" s="15">
        <v>1</v>
      </c>
      <c r="I14" s="14">
        <v>1160000</v>
      </c>
      <c r="J14" s="24">
        <v>132.80000000000001</v>
      </c>
      <c r="K14" s="20">
        <v>143.38</v>
      </c>
      <c r="L14" s="14">
        <f t="shared" si="0"/>
        <v>1252415.6626506024</v>
      </c>
    </row>
    <row r="15" spans="3:12">
      <c r="C15" s="6">
        <v>45047</v>
      </c>
      <c r="D15" s="72">
        <v>45077</v>
      </c>
      <c r="E15" s="73"/>
      <c r="F15" s="74"/>
      <c r="G15" s="14">
        <v>1160000</v>
      </c>
      <c r="H15" s="15">
        <v>1</v>
      </c>
      <c r="I15" s="14">
        <v>1160000</v>
      </c>
      <c r="J15" s="24">
        <v>133.38</v>
      </c>
      <c r="K15" s="20">
        <v>143.38</v>
      </c>
      <c r="L15" s="14">
        <f t="shared" si="0"/>
        <v>1246969.5606537713</v>
      </c>
    </row>
    <row r="16" spans="3:12">
      <c r="C16" s="6">
        <v>45078</v>
      </c>
      <c r="D16" s="72">
        <v>45107</v>
      </c>
      <c r="E16" s="73"/>
      <c r="F16" s="74"/>
      <c r="G16" s="14">
        <v>1160000</v>
      </c>
      <c r="H16" s="15">
        <v>1</v>
      </c>
      <c r="I16" s="14">
        <v>1160000</v>
      </c>
      <c r="J16" s="24">
        <v>133.78</v>
      </c>
      <c r="K16" s="20">
        <v>143.38</v>
      </c>
      <c r="L16" s="14">
        <f t="shared" si="0"/>
        <v>1243241.142173718</v>
      </c>
    </row>
    <row r="17" spans="3:12">
      <c r="C17" s="6">
        <v>45108</v>
      </c>
      <c r="D17" s="72">
        <v>45138</v>
      </c>
      <c r="E17" s="73"/>
      <c r="F17" s="74"/>
      <c r="G17" s="14">
        <v>1160000</v>
      </c>
      <c r="H17" s="15">
        <v>1</v>
      </c>
      <c r="I17" s="14">
        <v>1160000</v>
      </c>
      <c r="J17" s="24">
        <v>134.44999999999999</v>
      </c>
      <c r="K17" s="20">
        <v>143.38</v>
      </c>
      <c r="L17" s="14">
        <f t="shared" si="0"/>
        <v>1237045.7419114914</v>
      </c>
    </row>
    <row r="18" spans="3:12">
      <c r="C18" s="6">
        <v>45139</v>
      </c>
      <c r="D18" s="72">
        <v>45169</v>
      </c>
      <c r="E18" s="73"/>
      <c r="F18" s="74"/>
      <c r="G18" s="14">
        <v>1160000</v>
      </c>
      <c r="H18" s="15">
        <v>1</v>
      </c>
      <c r="I18" s="14">
        <v>1160000</v>
      </c>
      <c r="J18" s="24">
        <v>135.38999999999999</v>
      </c>
      <c r="K18" s="20">
        <v>143.38</v>
      </c>
      <c r="L18" s="14">
        <f t="shared" si="0"/>
        <v>1228457.0500036932</v>
      </c>
    </row>
    <row r="19" spans="3:12">
      <c r="C19" s="6">
        <v>45170</v>
      </c>
      <c r="D19" s="72">
        <v>45199</v>
      </c>
      <c r="E19" s="73"/>
      <c r="F19" s="74"/>
      <c r="G19" s="14">
        <v>1160000</v>
      </c>
      <c r="H19" s="15">
        <v>2</v>
      </c>
      <c r="I19" s="14">
        <v>2320000</v>
      </c>
      <c r="J19" s="24">
        <v>136.11000000000001</v>
      </c>
      <c r="K19" s="20">
        <v>143.38</v>
      </c>
      <c r="L19" s="14">
        <f t="shared" si="0"/>
        <v>2443917.4197340384</v>
      </c>
    </row>
    <row r="20" spans="3:12">
      <c r="C20" s="6">
        <v>45200</v>
      </c>
      <c r="D20" s="72">
        <v>45230</v>
      </c>
      <c r="E20" s="73"/>
      <c r="F20" s="74"/>
      <c r="G20" s="14">
        <v>1160000</v>
      </c>
      <c r="H20" s="15">
        <v>1</v>
      </c>
      <c r="I20" s="14">
        <v>1160000</v>
      </c>
      <c r="J20" s="24">
        <v>136.44999999999999</v>
      </c>
      <c r="K20" s="20">
        <v>143.38</v>
      </c>
      <c r="L20" s="14">
        <f t="shared" si="0"/>
        <v>1218913.8878710151</v>
      </c>
    </row>
    <row r="21" spans="3:12">
      <c r="C21" s="6">
        <v>45231</v>
      </c>
      <c r="D21" s="72">
        <v>45260</v>
      </c>
      <c r="E21" s="73"/>
      <c r="F21" s="74"/>
      <c r="G21" s="14">
        <v>1300000</v>
      </c>
      <c r="H21" s="15">
        <v>1</v>
      </c>
      <c r="I21" s="14">
        <v>1300000</v>
      </c>
      <c r="J21" s="24">
        <v>137.09</v>
      </c>
      <c r="K21" s="20">
        <v>143.38</v>
      </c>
      <c r="L21" s="14">
        <f t="shared" si="0"/>
        <v>1359646.9472609235</v>
      </c>
    </row>
    <row r="22" spans="3:12">
      <c r="C22" s="6">
        <v>45261</v>
      </c>
      <c r="D22" s="72">
        <v>45291</v>
      </c>
      <c r="E22" s="73"/>
      <c r="F22" s="74"/>
      <c r="G22" s="14">
        <v>1300000</v>
      </c>
      <c r="H22" s="15">
        <v>1</v>
      </c>
      <c r="I22" s="14">
        <v>1300000</v>
      </c>
      <c r="J22" s="24">
        <v>137.72</v>
      </c>
      <c r="K22" s="20">
        <v>143.38</v>
      </c>
      <c r="L22" s="14">
        <f t="shared" si="0"/>
        <v>1353427.2436828348</v>
      </c>
    </row>
    <row r="23" spans="3:12">
      <c r="C23" s="6">
        <v>45292</v>
      </c>
      <c r="D23" s="72">
        <v>45322</v>
      </c>
      <c r="E23" s="73"/>
      <c r="F23" s="74"/>
      <c r="G23" s="14">
        <v>1300000</v>
      </c>
      <c r="H23" s="15">
        <v>1</v>
      </c>
      <c r="I23" s="14">
        <v>1300000</v>
      </c>
      <c r="J23" s="24">
        <v>138.97999999999999</v>
      </c>
      <c r="K23" s="20">
        <v>143.38</v>
      </c>
      <c r="L23" s="14">
        <f t="shared" si="0"/>
        <v>1341157.0010073392</v>
      </c>
    </row>
    <row r="24" spans="3:12">
      <c r="C24" s="6">
        <v>45323</v>
      </c>
      <c r="D24" s="72">
        <v>45351</v>
      </c>
      <c r="E24" s="73"/>
      <c r="F24" s="74"/>
      <c r="G24" s="14">
        <v>1300000</v>
      </c>
      <c r="H24" s="15">
        <v>1</v>
      </c>
      <c r="I24" s="14">
        <v>1300000</v>
      </c>
      <c r="J24" s="24">
        <v>140.49</v>
      </c>
      <c r="K24" s="20">
        <v>143.38</v>
      </c>
      <c r="L24" s="14">
        <f t="shared" si="0"/>
        <v>1326742.1168766459</v>
      </c>
    </row>
    <row r="25" spans="3:12">
      <c r="C25" s="6">
        <v>45352</v>
      </c>
      <c r="D25" s="72">
        <v>45382</v>
      </c>
      <c r="E25" s="73"/>
      <c r="F25" s="74"/>
      <c r="G25" s="14">
        <v>1300000</v>
      </c>
      <c r="H25" s="15">
        <v>1</v>
      </c>
      <c r="I25" s="14">
        <v>1300000</v>
      </c>
      <c r="J25" s="24">
        <v>141.47999999999999</v>
      </c>
      <c r="K25" s="20">
        <v>143.38</v>
      </c>
      <c r="L25" s="14">
        <f t="shared" si="0"/>
        <v>1317458.2979926493</v>
      </c>
    </row>
    <row r="26" spans="3:12">
      <c r="C26" s="6">
        <v>45383</v>
      </c>
      <c r="D26" s="72">
        <v>45412</v>
      </c>
      <c r="E26" s="73"/>
      <c r="F26" s="74"/>
      <c r="G26" s="14">
        <v>1300000</v>
      </c>
      <c r="H26" s="15">
        <v>1</v>
      </c>
      <c r="I26" s="14">
        <v>1300000</v>
      </c>
      <c r="J26" s="24">
        <v>142.32</v>
      </c>
      <c r="K26" s="20">
        <v>143.38</v>
      </c>
      <c r="L26" s="14">
        <f t="shared" si="0"/>
        <v>1309682.4058459809</v>
      </c>
    </row>
    <row r="27" spans="3:12">
      <c r="C27" s="6">
        <v>45413</v>
      </c>
      <c r="D27" s="72">
        <v>45443</v>
      </c>
      <c r="E27" s="73"/>
      <c r="F27" s="74"/>
      <c r="G27" s="14">
        <v>1300000</v>
      </c>
      <c r="H27" s="15">
        <v>1</v>
      </c>
      <c r="I27" s="14">
        <v>1300000</v>
      </c>
      <c r="J27" s="24">
        <v>142.91999999999999</v>
      </c>
      <c r="K27" s="20">
        <v>143.38</v>
      </c>
      <c r="L27" s="14">
        <f t="shared" si="0"/>
        <v>1304184.1589700533</v>
      </c>
    </row>
    <row r="28" spans="3:12">
      <c r="C28" s="6">
        <v>45444</v>
      </c>
      <c r="D28" s="72">
        <v>45473</v>
      </c>
      <c r="E28" s="73"/>
      <c r="F28" s="74"/>
      <c r="G28" s="14">
        <v>1300000</v>
      </c>
      <c r="H28" s="15">
        <v>1</v>
      </c>
      <c r="I28" s="21">
        <v>1300000</v>
      </c>
      <c r="J28" s="20">
        <v>143.38</v>
      </c>
      <c r="K28" s="20">
        <v>143.38</v>
      </c>
      <c r="L28" s="21">
        <f t="shared" si="0"/>
        <v>1300000</v>
      </c>
    </row>
    <row r="29" spans="3:12">
      <c r="C29" s="6">
        <v>45474</v>
      </c>
      <c r="D29" s="72">
        <v>45504</v>
      </c>
      <c r="E29" s="73"/>
      <c r="F29" s="74"/>
      <c r="G29" s="14">
        <v>1300000</v>
      </c>
      <c r="H29" s="15">
        <v>1</v>
      </c>
      <c r="I29" s="21">
        <v>1300000</v>
      </c>
      <c r="J29" s="20">
        <v>143.38</v>
      </c>
      <c r="K29" s="20">
        <v>143.38</v>
      </c>
      <c r="L29" s="21">
        <f t="shared" si="0"/>
        <v>1300000</v>
      </c>
    </row>
    <row r="30" spans="3:12">
      <c r="C30" s="6">
        <v>45505</v>
      </c>
      <c r="D30" s="72">
        <v>45535</v>
      </c>
      <c r="E30" s="73"/>
      <c r="F30" s="74"/>
      <c r="G30" s="14">
        <v>1300000</v>
      </c>
      <c r="H30" s="25">
        <v>1</v>
      </c>
      <c r="I30" s="27">
        <v>1300000</v>
      </c>
      <c r="J30" s="26">
        <v>143.38</v>
      </c>
      <c r="K30" s="28">
        <v>143.38</v>
      </c>
      <c r="L30" s="27">
        <f t="shared" si="0"/>
        <v>1300000</v>
      </c>
    </row>
    <row r="31" spans="3:12">
      <c r="C31" s="16"/>
      <c r="D31" s="16"/>
      <c r="E31" s="16"/>
      <c r="F31" s="13"/>
      <c r="G31" s="13"/>
      <c r="H31" s="13"/>
      <c r="I31" s="22">
        <f>SUM(I7:I30)</f>
        <v>31080000</v>
      </c>
      <c r="J31" s="13"/>
      <c r="K31" s="13"/>
      <c r="L31" s="22">
        <f>SUM(L7:L30)</f>
        <v>33072901.948307108</v>
      </c>
    </row>
    <row r="32" spans="3:12" ht="51">
      <c r="C32" s="16"/>
      <c r="D32" s="16"/>
      <c r="E32" s="16"/>
      <c r="F32" s="13"/>
      <c r="G32" s="13"/>
      <c r="H32" s="13"/>
      <c r="I32" s="29" t="s">
        <v>28</v>
      </c>
      <c r="J32" s="13"/>
      <c r="K32" s="13"/>
      <c r="L32" s="30" t="s">
        <v>29</v>
      </c>
    </row>
  </sheetData>
  <mergeCells count="26">
    <mergeCell ref="C5:L5"/>
    <mergeCell ref="C6:F6"/>
    <mergeCell ref="D7:F7"/>
    <mergeCell ref="D8:F8"/>
    <mergeCell ref="D20:F20"/>
    <mergeCell ref="D9:F9"/>
    <mergeCell ref="D10:F10"/>
    <mergeCell ref="D11:F11"/>
    <mergeCell ref="D12:F12"/>
    <mergeCell ref="D13:F13"/>
    <mergeCell ref="D14:F14"/>
    <mergeCell ref="D15:F15"/>
    <mergeCell ref="D16:F16"/>
    <mergeCell ref="D17:F17"/>
    <mergeCell ref="D18:F18"/>
    <mergeCell ref="D19:F19"/>
    <mergeCell ref="D27:F27"/>
    <mergeCell ref="D28:F28"/>
    <mergeCell ref="D29:F29"/>
    <mergeCell ref="D30:F30"/>
    <mergeCell ref="D21:F21"/>
    <mergeCell ref="D22:F22"/>
    <mergeCell ref="D23:F23"/>
    <mergeCell ref="D24:F24"/>
    <mergeCell ref="D25:F25"/>
    <mergeCell ref="D26:F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Sergio David Limas Martinez</dc:creator>
  <cp:keywords/>
  <dc:description/>
  <cp:lastModifiedBy>Sergio David Limas Martinez</cp:lastModifiedBy>
  <cp:revision/>
  <dcterms:created xsi:type="dcterms:W3CDTF">2024-08-03T18:24:33Z</dcterms:created>
  <dcterms:modified xsi:type="dcterms:W3CDTF">2024-08-05T22:48:02Z</dcterms:modified>
  <cp:category/>
  <cp:contentStatus/>
</cp:coreProperties>
</file>