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400" windowHeight="1218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<sst xmlns="http://schemas.openxmlformats.org/spreadsheetml/2006/main" count="192" uniqueCount="151">
  <si>
    <t>SOLICITUD DE ANTECEDENTES -ABOGADO EXTERNO-</t>
  </si>
  <si>
    <t>Radicado(23 digitos)</t>
  </si>
  <si>
    <t>76001310501220240030500</t>
  </si>
  <si>
    <t>Juzgado</t>
  </si>
  <si>
    <t>012 LABORAL CIRCUITO CALI</t>
  </si>
  <si>
    <t>Demandado</t>
  </si>
  <si>
    <t>COLFONDOS Y OTRO</t>
  </si>
  <si>
    <t xml:space="preserve">Demandante </t>
  </si>
  <si>
    <t>EDGARDO AMARIZ GARRIDO. C.C: 91.422.087</t>
  </si>
  <si>
    <t>Tipo de vinculacion compañía</t>
  </si>
  <si>
    <t>LLAMADA EN GARANTIA</t>
  </si>
  <si>
    <t>Nombre de lesionado o muerto (s)</t>
  </si>
  <si>
    <t>N/A</t>
  </si>
  <si>
    <t>Fecha de los hechos</t>
  </si>
  <si>
    <t>01/12/1994</t>
  </si>
  <si>
    <t>Fecha de solicitud audiencia prejudicial</t>
  </si>
  <si>
    <t>Fecha de audiencia prejudicial</t>
  </si>
  <si>
    <t>AMPARO A AFECTAR</t>
  </si>
  <si>
    <t>SEGURO PREVISIONAL - PÓLIZA DE INVALIDEZ Y SOBREVIVENCIA NO. 0209000001-1</t>
  </si>
  <si>
    <r>
      <rPr>
        <b/>
        <sz val="11"/>
        <color theme="1"/>
        <rFont val="Calibri"/>
        <charset val="134"/>
        <scheme val="minor"/>
      </rPr>
      <t xml:space="preserve">Breve resumen de los hechos : </t>
    </r>
    <r>
      <rPr>
        <sz val="11"/>
        <color theme="1"/>
        <rFont val="Calibri"/>
        <charset val="134"/>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</si>
  <si>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EDGARDO AMARIZ GARRIDO, IDENTIFICADO CON LA C.C: 91.422.087, NACIÓ EL 19/04/1963. INICIÓ SUS COTIZACIONES PARA LOS RIESGOS DE IVM ANTE EL ISS, HOY COLPENSIONES DE MANERA INTERRUMPIDA Y PARA DIFERENTES EMPLEADORES, A PARTIR DE NOVIEMBRE DE 1982, LOGRANDO ACUMULAR EN DICHO FONDO 307.14 SEMANAS DE COTIZACIÓN. FUE TRASLADADO DEL RPM AL RAIS INICIALMENTE A SKANDIA S.A. EL TRASLADO NO SE SURTIÓ EN DEBIDA FORMA, PUES EL SEÑOR EDGARDO AMARIZ GARRIDO, NO RECIBIÓ POR PARTE DE LAS ADMINISTRADORAS DE FONDOS DE PENSIONES, LA INFORMACIÓN QUE DEBE PROVEERSE AL MOMENTO DE SER AFILIADO O TRASLADADO DE RÉGIMEN PENSIONAL. NO TUVO NINGUNA ASESORÍA POR PARTE DE COLFONDOS S.A. ASÍ COMO TAMPOCO RECIBIÓ LOS CÁLCULOS O PROYECCIONES RESPECTO A SU FUTURO PENSIONAL. ADICIONALMENTE NO SE ACREDITA POR PARTE DE DICHA AFP QUE EL CONSENTIMIENTO DEL DEMANDANTE HUBIERE SIDO, NO SOLO LIBRE Y ESPONTÁNEO, SINO DEBIDAMENTE INFORMADO SOBRE LAS CONSECUENCIAS ADVERSAS DEL CAMBIO DE RÉGIMEN. ELEVÓ PETICIÓN ANTE LAS AFP Y COLPENSIONES SOLICITANDO LA NULIDAD Y/O INEFICACIA DE TRASLADO, MISMO QUE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</si>
  <si>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</si>
  <si>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</si>
  <si>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</si>
  <si>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</si>
  <si>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</si>
  <si>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</si>
  <si>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</si>
  <si>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</si>
  <si>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</si>
  <si>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</si>
  <si>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</si>
  <si>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</si>
  <si>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</si>
  <si>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</si>
  <si>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</si>
  <si>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26/08/2024</t>
  </si>
  <si>
    <t>Fecha de notificación</t>
  </si>
  <si>
    <t>22/08/2024</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</si>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</sst>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4" formatCode="_(&quot;$&quot;* #,##0.00_);_(&quot;$&quot;* \(#,##0.00\);_(&quot;$&quot;* &quot;-&quot;??_);_(@_)"/>
    <numFmt numFmtId="176" formatCode="_ * #,##0.00_ ;_ * \-#,##0.00_ ;_ * &quot;-&quot;??_ ;_ @_ "/>
    <numFmt numFmtId="177" formatCode="_ * #,##0_ ;_ * \-#,##0_ ;_ * &quot;-&quot;_ ;_ @_ "/>
    <numFmt numFmtId="178" formatCode="_-&quot;$&quot;\ * #,##0_-;\-&quot;$&quot;\ * #,##0_-;_-&quot;$&quot;\ * &quot;-&quot;_-;_-@_-"/>
    <numFmt numFmtId="179" formatCode="_-&quot;$&quot;\ * #,##0_-;\-&quot;$&quot;\ * #,##0_-;_-&quot;$&quot;\ * &quot;-&quot;_-;_-@"/>
  </numFmts>
  <fonts count="28">
    <font>
      <sz val="11"/>
      <color theme="1"/>
      <name val="Calibri"/>
      <charset val="134"/>
      <scheme val="minor"/>
    </font>
    <font>
      <sz val="11"/>
      <color theme="0"/>
      <name val="Calibri"/>
      <charset val="134"/>
      <scheme val="minor"/>
    </font>
    <font>
      <b/>
      <sz val="14"/>
      <color theme="0"/>
      <name val="Calibri"/>
      <charset val="134"/>
      <scheme val="minor"/>
    </font>
    <font>
      <b/>
      <sz val="11"/>
      <color theme="1"/>
      <name val="Calibri"/>
      <charset val="134"/>
      <scheme val="minor"/>
    </font>
    <font>
      <b/>
      <sz val="11"/>
      <color theme="0"/>
      <name val="Calibri"/>
      <charset val="134"/>
      <scheme val="minor"/>
    </font>
    <font>
      <sz val="11"/>
      <name val="Calibri"/>
      <charset val="134"/>
      <scheme val="minor"/>
    </font>
    <font>
      <sz val="11"/>
      <color theme="1"/>
      <name val="Calibri"/>
      <charset val="134"/>
    </font>
    <font>
      <sz val="11"/>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40">
    <fill>
      <patternFill patternType="none"/>
    </fill>
    <fill>
      <patternFill patternType="gray125"/>
    </fill>
    <fill>
      <patternFill patternType="solid">
        <fgColor theme="7" tint="0.799981688894314"/>
        <bgColor indexed="64"/>
      </patternFill>
    </fill>
    <fill>
      <patternFill patternType="solid">
        <fgColor theme="3"/>
        <bgColor indexed="64"/>
      </patternFill>
    </fill>
    <fill>
      <patternFill patternType="solid">
        <fgColor theme="3" tint="-0.499984740745262"/>
        <bgColor indexed="64"/>
      </patternFill>
    </fill>
    <fill>
      <patternFill patternType="solid">
        <fgColor theme="3" tint="0.399975585192419"/>
        <bgColor indexed="64"/>
      </patternFill>
    </fill>
    <fill>
      <patternFill patternType="solid">
        <fgColor theme="0"/>
        <bgColor indexed="64"/>
      </patternFill>
    </fill>
    <fill>
      <patternFill patternType="solid">
        <fgColor theme="3" tint="0.799981688894314"/>
        <bgColor indexed="64"/>
      </patternFill>
    </fill>
    <fill>
      <patternFill patternType="solid">
        <fgColor rgb="FFFEF2CB"/>
        <bgColor rgb="FFFEF2CB"/>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8" fillId="0" borderId="0" applyFont="0" applyFill="0" applyBorder="0" applyAlignment="0" applyProtection="0">
      <alignment vertical="center"/>
    </xf>
    <xf numFmtId="44" fontId="8" fillId="0" borderId="0" applyFont="0" applyFill="0" applyBorder="0" applyAlignment="0" applyProtection="0">
      <alignment vertical="center"/>
    </xf>
    <xf numFmtId="9" fontId="0" fillId="0" borderId="0" applyFont="0" applyFill="0" applyBorder="0" applyAlignment="0" applyProtection="0"/>
    <xf numFmtId="177" fontId="8" fillId="0" borderId="0" applyFont="0" applyFill="0" applyBorder="0" applyAlignment="0" applyProtection="0">
      <alignment vertical="center"/>
    </xf>
    <xf numFmtId="178" fontId="0" fillId="0" borderId="0" applyFont="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9" borderId="1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6" applyNumberFormat="0" applyFill="0" applyAlignment="0" applyProtection="0">
      <alignment vertical="center"/>
    </xf>
    <xf numFmtId="0" fontId="15" fillId="0" borderId="16" applyNumberFormat="0" applyFill="0" applyAlignment="0" applyProtection="0">
      <alignment vertical="center"/>
    </xf>
    <xf numFmtId="0" fontId="16" fillId="0" borderId="17" applyNumberFormat="0" applyFill="0" applyAlignment="0" applyProtection="0">
      <alignment vertical="center"/>
    </xf>
    <xf numFmtId="0" fontId="16" fillId="0" borderId="0" applyNumberFormat="0" applyFill="0" applyBorder="0" applyAlignment="0" applyProtection="0">
      <alignment vertical="center"/>
    </xf>
    <xf numFmtId="0" fontId="17" fillId="10" borderId="18" applyNumberFormat="0" applyAlignment="0" applyProtection="0">
      <alignment vertical="center"/>
    </xf>
    <xf numFmtId="0" fontId="18" fillId="11" borderId="19" applyNumberFormat="0" applyAlignment="0" applyProtection="0">
      <alignment vertical="center"/>
    </xf>
    <xf numFmtId="0" fontId="19" fillId="11" borderId="18" applyNumberFormat="0" applyAlignment="0" applyProtection="0">
      <alignment vertical="center"/>
    </xf>
    <xf numFmtId="0" fontId="20" fillId="12" borderId="20" applyNumberFormat="0" applyAlignment="0" applyProtection="0">
      <alignment vertical="center"/>
    </xf>
    <xf numFmtId="0" fontId="21" fillId="0" borderId="21" applyNumberFormat="0" applyFill="0" applyAlignment="0" applyProtection="0">
      <alignment vertical="center"/>
    </xf>
    <xf numFmtId="0" fontId="22" fillId="0" borderId="22" applyNumberFormat="0" applyFill="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xf numFmtId="0" fontId="26" fillId="36"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6" fillId="39" borderId="0" applyNumberFormat="0" applyBorder="0" applyAlignment="0" applyProtection="0">
      <alignment vertical="center"/>
    </xf>
  </cellStyleXfs>
  <cellXfs count="84">
    <xf numFmtId="0" fontId="0" fillId="0" borderId="0" xfId="0"/>
    <xf numFmtId="0" fontId="0" fillId="2" borderId="0" xfId="0" applyFill="1"/>
    <xf numFmtId="0" fontId="1" fillId="3" borderId="1" xfId="0" applyFont="1" applyFill="1" applyBorder="1" applyAlignment="1">
      <alignment horizontal="center"/>
    </xf>
    <xf numFmtId="0" fontId="0" fillId="0" borderId="0" xfId="0" applyAlignment="1">
      <alignment vertical="top"/>
    </xf>
    <xf numFmtId="9" fontId="0" fillId="0" borderId="0" xfId="0" applyNumberFormat="1" applyAlignment="1">
      <alignment vertical="top"/>
    </xf>
    <xf numFmtId="0" fontId="0" fillId="0" borderId="1" xfId="0" applyBorder="1"/>
    <xf numFmtId="0" fontId="2" fillId="4" borderId="2" xfId="0" applyFont="1" applyFill="1" applyBorder="1" applyAlignment="1">
      <alignment horizontal="center" vertical="top"/>
    </xf>
    <xf numFmtId="0" fontId="0" fillId="0" borderId="3" xfId="0" applyBorder="1" applyAlignment="1">
      <alignment horizontal="justify" vertical="top"/>
    </xf>
    <xf numFmtId="0" fontId="0" fillId="0" borderId="3" xfId="0" applyBorder="1" applyAlignment="1">
      <alignment horizontal="center" vertical="top"/>
    </xf>
    <xf numFmtId="0" fontId="0" fillId="0" borderId="4" xfId="0" applyBorder="1" applyAlignment="1">
      <alignment horizontal="center" vertical="top"/>
    </xf>
    <xf numFmtId="0" fontId="3" fillId="0" borderId="1" xfId="0" applyFont="1" applyBorder="1" applyAlignment="1">
      <alignment horizontal="justify" vertical="top" wrapText="1"/>
    </xf>
    <xf numFmtId="0" fontId="0" fillId="0" borderId="1" xfId="0" applyBorder="1" applyAlignment="1">
      <alignment horizontal="justify" vertical="top"/>
    </xf>
    <xf numFmtId="0" fontId="3" fillId="0" borderId="1" xfId="0" applyFont="1" applyBorder="1" applyAlignment="1">
      <alignment horizontal="justify" vertical="top"/>
    </xf>
    <xf numFmtId="178" fontId="0" fillId="2" borderId="1" xfId="5" applyFont="1" applyFill="1" applyBorder="1" applyAlignment="1">
      <alignment horizontal="justify" vertical="top"/>
    </xf>
    <xf numFmtId="0" fontId="0" fillId="0" borderId="1" xfId="0" applyBorder="1" applyAlignment="1">
      <alignment horizontal="center" vertical="top" wrapText="1"/>
    </xf>
    <xf numFmtId="0" fontId="0" fillId="0" borderId="1" xfId="0" applyBorder="1" applyAlignment="1">
      <alignment horizontal="center" vertical="top"/>
    </xf>
    <xf numFmtId="0" fontId="0" fillId="0" borderId="3" xfId="0" applyBorder="1" applyAlignment="1" applyProtection="1">
      <alignment horizontal="justify"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3"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178" fontId="0" fillId="2" borderId="3" xfId="5" applyFont="1" applyFill="1" applyBorder="1" applyAlignment="1" applyProtection="1">
      <alignment horizontal="justify" vertical="top"/>
      <protection locked="0"/>
    </xf>
    <xf numFmtId="178" fontId="0" fillId="2" borderId="4" xfId="5" applyFont="1" applyFill="1" applyBorder="1" applyAlignment="1" applyProtection="1">
      <alignment horizontal="justify" vertical="top"/>
      <protection locked="0"/>
    </xf>
    <xf numFmtId="0" fontId="3" fillId="0" borderId="1" xfId="0" applyFont="1" applyBorder="1" applyAlignment="1" applyProtection="1">
      <alignment horizontal="justify" vertical="top"/>
      <protection locked="0"/>
    </xf>
    <xf numFmtId="0" fontId="4" fillId="5" borderId="3" xfId="0" applyFont="1" applyFill="1" applyBorder="1" applyAlignment="1" applyProtection="1">
      <alignment horizontal="center" vertical="top"/>
      <protection locked="0"/>
    </xf>
    <xf numFmtId="0" fontId="4" fillId="5" borderId="4" xfId="0" applyFont="1" applyFill="1" applyBorder="1" applyAlignment="1" applyProtection="1">
      <alignment horizontal="center" vertical="top"/>
      <protection locked="0"/>
    </xf>
    <xf numFmtId="178" fontId="0" fillId="0" borderId="1" xfId="5" applyFont="1" applyBorder="1" applyAlignment="1" applyProtection="1">
      <alignment horizontal="justify" vertical="top"/>
      <protection locked="0"/>
    </xf>
    <xf numFmtId="178" fontId="5" fillId="6" borderId="1" xfId="5" applyFont="1" applyFill="1" applyBorder="1" applyAlignment="1" applyProtection="1">
      <alignment horizontal="center" vertical="top"/>
      <protection locked="0"/>
    </xf>
    <xf numFmtId="9" fontId="0" fillId="0" borderId="0" xfId="3" applyFont="1"/>
    <xf numFmtId="0" fontId="0" fillId="7" borderId="5" xfId="0" applyFill="1" applyBorder="1" applyAlignment="1" applyProtection="1">
      <alignment horizontal="left" vertical="top" wrapText="1"/>
      <protection locked="0"/>
    </xf>
    <xf numFmtId="0" fontId="0" fillId="7" borderId="6" xfId="0" applyFill="1" applyBorder="1" applyAlignment="1" applyProtection="1">
      <alignment horizontal="left" vertical="top" wrapText="1"/>
      <protection locked="0"/>
    </xf>
    <xf numFmtId="0" fontId="3" fillId="7" borderId="2" xfId="0" applyFont="1" applyFill="1" applyBorder="1" applyAlignment="1">
      <alignment horizontal="justify" vertical="top" wrapText="1"/>
    </xf>
    <xf numFmtId="178" fontId="0" fillId="2" borderId="0" xfId="5" applyFont="1" applyFill="1" applyBorder="1" applyAlignment="1">
      <alignment horizontal="center" vertical="top"/>
    </xf>
    <xf numFmtId="0" fontId="4" fillId="5" borderId="7" xfId="0" applyFont="1" applyFill="1" applyBorder="1" applyAlignment="1" applyProtection="1">
      <alignment horizontal="center" vertical="top"/>
      <protection locked="0"/>
    </xf>
    <xf numFmtId="0" fontId="4" fillId="5" borderId="8" xfId="0" applyFont="1" applyFill="1"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9" xfId="0" applyBorder="1" applyAlignment="1" applyProtection="1">
      <alignment horizontal="center" vertical="top"/>
      <protection locked="0"/>
    </xf>
    <xf numFmtId="9" fontId="0" fillId="0" borderId="1" xfId="3" applyFont="1" applyBorder="1" applyAlignment="1" applyProtection="1">
      <alignment horizontal="center" vertical="top"/>
      <protection locked="0"/>
    </xf>
    <xf numFmtId="0" fontId="0" fillId="0" borderId="0" xfId="0" applyProtection="1">
      <protection locked="0"/>
    </xf>
    <xf numFmtId="178" fontId="0" fillId="0" borderId="1" xfId="5" applyFont="1" applyBorder="1" applyAlignment="1" applyProtection="1">
      <alignment horizontal="center" vertical="top"/>
      <protection locked="0"/>
    </xf>
    <xf numFmtId="0" fontId="1" fillId="4" borderId="9" xfId="0" applyFont="1" applyFill="1" applyBorder="1" applyAlignment="1">
      <alignment horizontal="justify" vertical="top"/>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2" fillId="4" borderId="2"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center"/>
      <protection locked="0"/>
    </xf>
    <xf numFmtId="0" fontId="0" fillId="0" borderId="10" xfId="0" applyBorder="1" applyAlignment="1">
      <alignment horizontal="center" vertical="top"/>
    </xf>
    <xf numFmtId="0" fontId="0" fillId="0" borderId="4" xfId="0" applyBorder="1" applyAlignment="1">
      <alignment horizontal="justify" vertical="top"/>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1" fillId="5" borderId="1" xfId="0" applyFont="1" applyFill="1" applyBorder="1" applyAlignment="1">
      <alignment horizontal="justify" vertical="top"/>
    </xf>
    <xf numFmtId="0" fontId="1" fillId="5" borderId="1" xfId="0" applyFont="1" applyFill="1" applyBorder="1" applyAlignment="1">
      <alignment horizontal="left" vertical="top"/>
    </xf>
    <xf numFmtId="0" fontId="0" fillId="0" borderId="2" xfId="0" applyBorder="1" applyAlignment="1">
      <alignment horizontal="justify" vertical="top"/>
    </xf>
    <xf numFmtId="0" fontId="4" fillId="5" borderId="2" xfId="0" applyFont="1" applyFill="1" applyBorder="1" applyAlignment="1">
      <alignment horizontal="justify"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xf>
    <xf numFmtId="0" fontId="0" fillId="0" borderId="10" xfId="0" applyBorder="1" applyAlignment="1">
      <alignment vertical="top"/>
    </xf>
    <xf numFmtId="0" fontId="4" fillId="4" borderId="2" xfId="0" applyFont="1" applyFill="1" applyBorder="1" applyAlignment="1">
      <alignment horizontal="center" vertical="top"/>
    </xf>
    <xf numFmtId="0" fontId="0" fillId="0" borderId="1" xfId="0" applyBorder="1" applyAlignment="1">
      <alignment horizontal="left" vertical="top"/>
    </xf>
    <xf numFmtId="0" fontId="0" fillId="0" borderId="0" xfId="0" applyAlignment="1">
      <alignment horizontal="justify" vertical="top"/>
    </xf>
    <xf numFmtId="0" fontId="2" fillId="4" borderId="0" xfId="0" applyFont="1" applyFill="1" applyAlignment="1">
      <alignment horizontal="center" vertical="top"/>
    </xf>
    <xf numFmtId="49" fontId="0" fillId="0" borderId="3" xfId="0" applyNumberFormat="1" applyBorder="1" applyAlignment="1">
      <alignment horizontal="justify" vertical="top"/>
    </xf>
    <xf numFmtId="49" fontId="0" fillId="0" borderId="4" xfId="0" applyNumberFormat="1" applyBorder="1" applyAlignment="1">
      <alignment horizontal="justify" vertical="top"/>
    </xf>
    <xf numFmtId="0" fontId="0" fillId="0" borderId="1" xfId="0" applyBorder="1" applyAlignment="1">
      <alignment horizontal="justify" vertical="top" wrapText="1"/>
    </xf>
    <xf numFmtId="49" fontId="0" fillId="0" borderId="1" xfId="0" applyNumberFormat="1" applyBorder="1" applyAlignment="1">
      <alignment horizontal="justify" vertical="top" wrapText="1"/>
    </xf>
    <xf numFmtId="0" fontId="0" fillId="0" borderId="3" xfId="0" applyBorder="1" applyAlignment="1">
      <alignment horizontal="justify" vertical="top" wrapText="1"/>
    </xf>
    <xf numFmtId="0" fontId="0" fillId="0" borderId="4" xfId="0" applyBorder="1" applyAlignment="1">
      <alignment horizontal="justify" vertical="top" wrapText="1"/>
    </xf>
    <xf numFmtId="179" fontId="6" fillId="8" borderId="13" xfId="0" applyNumberFormat="1" applyFont="1" applyFill="1" applyBorder="1" applyAlignment="1">
      <alignment horizontal="left" vertical="top"/>
    </xf>
    <xf numFmtId="0" fontId="7" fillId="0" borderId="14" xfId="0" applyFont="1" applyBorder="1"/>
    <xf numFmtId="0" fontId="4" fillId="5" borderId="1" xfId="0" applyFont="1" applyFill="1" applyBorder="1" applyAlignment="1">
      <alignment horizontal="center" vertical="top"/>
    </xf>
    <xf numFmtId="178" fontId="0" fillId="0" borderId="1" xfId="5" applyFont="1" applyBorder="1" applyAlignment="1">
      <alignment horizontal="justify" vertical="top"/>
    </xf>
    <xf numFmtId="0" fontId="4" fillId="5" borderId="3" xfId="0" applyFont="1" applyFill="1" applyBorder="1" applyAlignment="1">
      <alignment horizontal="center" vertical="top"/>
    </xf>
    <xf numFmtId="0" fontId="4" fillId="5" borderId="4" xfId="0" applyFont="1" applyFill="1" applyBorder="1" applyAlignment="1">
      <alignment horizontal="center" vertical="top"/>
    </xf>
    <xf numFmtId="178" fontId="4" fillId="6" borderId="1" xfId="5" applyFont="1" applyFill="1" applyBorder="1" applyAlignment="1">
      <alignment horizontal="center" vertical="top"/>
    </xf>
    <xf numFmtId="58" fontId="0" fillId="0" borderId="3" xfId="0" applyNumberFormat="1" applyBorder="1" applyAlignment="1">
      <alignment horizontal="left" vertical="top"/>
    </xf>
    <xf numFmtId="0" fontId="0" fillId="0" borderId="4" xfId="0" applyBorder="1" applyAlignment="1">
      <alignment horizontal="left" vertical="top"/>
    </xf>
    <xf numFmtId="58" fontId="0" fillId="0" borderId="1" xfId="0" applyNumberFormat="1" applyBorder="1" applyAlignment="1">
      <alignment horizontal="justify" vertical="top"/>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externalLink" Target="externalLinks/externalLink2.xml"/><Relationship Id="rId7" Type="http://schemas.openxmlformats.org/officeDocument/2006/relationships/externalLink" Target="externalLinks/externalLink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Users\ce02653\Desktop\INFORME INICIAL AUTOS 202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1">
    <tabColor theme="2" tint="-0.749992370372631"/>
  </sheetPr>
  <dimension ref="A1:C29"/>
  <sheetViews>
    <sheetView tabSelected="1" zoomScale="70" zoomScaleNormal="70" workbookViewId="0">
      <selection activeCell="B24" sqref="B24:C24"/>
    </sheetView>
  </sheetViews>
  <sheetFormatPr defaultColWidth="0" defaultRowHeight="15" outlineLevelCol="2"/>
  <cols>
    <col min="1" max="1" width="46.1428571428571" style="66" customWidth="1"/>
    <col min="2" max="2" width="63.8571428571429" style="66" customWidth="1"/>
    <col min="3" max="3" width="37.4285714285714" style="66" customWidth="1"/>
    <col min="4" max="4" width="11.4285714285714" style="3" hidden="1" customWidth="1"/>
    <col min="5" max="16384" width="11.4285714285714" style="3" hidden="1"/>
  </cols>
  <sheetData>
    <row r="1" ht="18.75" spans="1:3">
      <c r="A1" s="67" t="s">
        <v>0</v>
      </c>
      <c r="B1" s="67"/>
      <c r="C1" s="67"/>
    </row>
    <row r="2" spans="1:3">
      <c r="A2" s="10" t="s">
        <v>1</v>
      </c>
      <c r="B2" s="68" t="s">
        <v>2</v>
      </c>
      <c r="C2" s="69"/>
    </row>
    <row r="3" spans="1:3">
      <c r="A3" s="10" t="s">
        <v>3</v>
      </c>
      <c r="B3" s="7" t="s">
        <v>4</v>
      </c>
      <c r="C3" s="49"/>
    </row>
    <row r="4" spans="1:3">
      <c r="A4" s="10" t="s">
        <v>5</v>
      </c>
      <c r="B4" s="7" t="s">
        <v>6</v>
      </c>
      <c r="C4" s="49"/>
    </row>
    <row r="5" ht="14.45" customHeight="1" spans="1:3">
      <c r="A5" s="10" t="s">
        <v>7</v>
      </c>
      <c r="B5" s="70" t="s">
        <v>8</v>
      </c>
      <c r="C5" s="70"/>
    </row>
    <row r="6" spans="1:3">
      <c r="A6" s="10" t="s">
        <v>9</v>
      </c>
      <c r="B6" s="11" t="s">
        <v>10</v>
      </c>
      <c r="C6" s="11"/>
    </row>
    <row r="7" spans="1:3">
      <c r="A7" s="10" t="s">
        <v>11</v>
      </c>
      <c r="B7" s="11" t="s">
        <v>12</v>
      </c>
      <c r="C7" s="11"/>
    </row>
    <row r="8" spans="1:3">
      <c r="A8" s="10" t="s">
        <v>13</v>
      </c>
      <c r="B8" s="71" t="s">
        <v>14</v>
      </c>
      <c r="C8" s="71"/>
    </row>
    <row r="9" spans="1:3">
      <c r="A9" s="10" t="s">
        <v>15</v>
      </c>
      <c r="B9" s="70" t="s">
        <v>12</v>
      </c>
      <c r="C9" s="70"/>
    </row>
    <row r="10" spans="1:3">
      <c r="A10" s="10" t="s">
        <v>16</v>
      </c>
      <c r="B10" s="70" t="s">
        <v>12</v>
      </c>
      <c r="C10" s="70"/>
    </row>
    <row r="11" ht="23.25" customHeight="1" spans="1:3">
      <c r="A11" s="10" t="s">
        <v>17</v>
      </c>
      <c r="B11" s="72" t="s">
        <v>18</v>
      </c>
      <c r="C11" s="73"/>
    </row>
    <row r="12" spans="1:3">
      <c r="A12" s="10" t="s">
        <v>19</v>
      </c>
      <c r="B12" s="11" t="s">
        <v>20</v>
      </c>
      <c r="C12" s="11"/>
    </row>
    <row r="13" ht="30" customHeight="1" spans="1:3">
      <c r="A13" s="10"/>
      <c r="B13" s="11"/>
      <c r="C13" s="11"/>
    </row>
    <row r="14" ht="73.5" customHeight="1" spans="1:3">
      <c r="A14" s="10"/>
      <c r="B14" s="11"/>
      <c r="C14" s="11"/>
    </row>
    <row r="15" ht="30" spans="1:3">
      <c r="A15" s="10" t="s">
        <v>21</v>
      </c>
      <c r="B15" s="74" t="s">
        <v>22</v>
      </c>
      <c r="C15" s="75"/>
    </row>
    <row r="16" ht="33.75" customHeight="1" spans="1:3">
      <c r="A16" s="12" t="s">
        <v>23</v>
      </c>
      <c r="B16" s="76" t="s">
        <v>24</v>
      </c>
      <c r="C16" s="76"/>
    </row>
    <row r="17" ht="33.75" customHeight="1" spans="1:3">
      <c r="A17" s="12"/>
      <c r="B17" s="11" t="s">
        <v>25</v>
      </c>
      <c r="C17" s="77"/>
    </row>
    <row r="18" ht="33.75" customHeight="1" spans="1:3">
      <c r="A18" s="12"/>
      <c r="B18" s="11" t="s">
        <v>26</v>
      </c>
      <c r="C18" s="77"/>
    </row>
    <row r="19" spans="1:3">
      <c r="A19" s="12"/>
      <c r="B19" s="78" t="s">
        <v>27</v>
      </c>
      <c r="C19" s="79"/>
    </row>
    <row r="20" spans="1:3">
      <c r="A20" s="12"/>
      <c r="B20" s="11"/>
      <c r="C20" s="77"/>
    </row>
    <row r="21" spans="1:3">
      <c r="A21" s="12"/>
      <c r="B21" s="11"/>
      <c r="C21" s="77"/>
    </row>
    <row r="22" spans="1:3">
      <c r="A22" s="12"/>
      <c r="B22" s="78" t="s">
        <v>28</v>
      </c>
      <c r="C22" s="79"/>
    </row>
    <row r="23" spans="1:3">
      <c r="A23" s="12"/>
      <c r="B23" s="11"/>
      <c r="C23" s="80"/>
    </row>
    <row r="24" spans="1:3">
      <c r="A24" s="10" t="s">
        <v>29</v>
      </c>
      <c r="B24" s="11" t="s">
        <v>30</v>
      </c>
      <c r="C24" s="11"/>
    </row>
    <row r="25" spans="1:3">
      <c r="A25" s="10" t="s">
        <v>31</v>
      </c>
      <c r="B25" s="11" t="s">
        <v>32</v>
      </c>
      <c r="C25" s="11"/>
    </row>
    <row r="26" spans="1:3">
      <c r="A26" s="10" t="s">
        <v>33</v>
      </c>
      <c r="B26" s="11" t="s">
        <v>34</v>
      </c>
      <c r="C26" s="11"/>
    </row>
    <row r="27" spans="1:3">
      <c r="A27" s="10" t="s">
        <v>35</v>
      </c>
      <c r="B27" s="81" t="s">
        <v>36</v>
      </c>
      <c r="C27" s="82"/>
    </row>
    <row r="28" spans="1:3">
      <c r="A28" s="10" t="s">
        <v>37</v>
      </c>
      <c r="B28" s="83" t="s">
        <v>38</v>
      </c>
      <c r="C28" s="83"/>
    </row>
    <row r="29" spans="1:3">
      <c r="A29" s="10" t="s">
        <v>39</v>
      </c>
      <c r="B29" s="83">
        <v>45421</v>
      </c>
      <c r="C29" s="11"/>
    </row>
  </sheetData>
  <mergeCells count="24">
    <mergeCell ref="A1:C1"/>
    <mergeCell ref="B2:C2"/>
    <mergeCell ref="B3:C3"/>
    <mergeCell ref="B4:C4"/>
    <mergeCell ref="B5:C5"/>
    <mergeCell ref="B6:C6"/>
    <mergeCell ref="B7:C7"/>
    <mergeCell ref="B8:C8"/>
    <mergeCell ref="B9:C9"/>
    <mergeCell ref="B10:C10"/>
    <mergeCell ref="B11:C11"/>
    <mergeCell ref="B15:C15"/>
    <mergeCell ref="B16:C16"/>
    <mergeCell ref="B19:C19"/>
    <mergeCell ref="B22:C22"/>
    <mergeCell ref="B24:C24"/>
    <mergeCell ref="B25:C25"/>
    <mergeCell ref="B26:C26"/>
    <mergeCell ref="B27:C27"/>
    <mergeCell ref="B28:C28"/>
    <mergeCell ref="B29:C29"/>
    <mergeCell ref="A12:A14"/>
    <mergeCell ref="A16:A23"/>
    <mergeCell ref="B12:C14"/>
  </mergeCells>
  <dataValidations count="1">
    <dataValidation type="list" allowBlank="1" showInputMessage="1" showErrorMessage="1" sqref="B6:C6">
      <formula1>Hoja2!$L$1:$L$2</formula1>
    </dataValidation>
  </dataValidations>
  <pageMargins left="0.7" right="0.7" top="0.75" bottom="0.75" header="0.3" footer="0.3"/>
  <pageSetup paperSize="1" orientation="portrait"/>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2">
    <tabColor theme="2" tint="-0.749992370372631"/>
  </sheetPr>
  <dimension ref="A1:C53"/>
  <sheetViews>
    <sheetView zoomScale="70" zoomScaleNormal="70" workbookViewId="0">
      <selection activeCell="B7" sqref="B7:C7"/>
    </sheetView>
  </sheetViews>
  <sheetFormatPr defaultColWidth="0" defaultRowHeight="15" outlineLevelCol="2"/>
  <cols>
    <col min="1" max="1" width="44.4285714285714" customWidth="1"/>
    <col min="2" max="2" width="25.8571428571429" customWidth="1"/>
    <col min="3" max="3" width="100.714285714286" customWidth="1"/>
    <col min="4" max="16384" width="11.4285714285714" hidden="1"/>
  </cols>
  <sheetData>
    <row r="1" ht="18.75" spans="1:3">
      <c r="A1" s="6" t="s">
        <v>40</v>
      </c>
      <c r="B1" s="6"/>
      <c r="C1" s="6"/>
    </row>
    <row r="2" spans="1:3">
      <c r="A2" s="7" t="s">
        <v>41</v>
      </c>
      <c r="B2" s="8" t="s">
        <v>42</v>
      </c>
      <c r="C2" s="9"/>
    </row>
    <row r="3" spans="1:3">
      <c r="A3" s="10" t="s">
        <v>1</v>
      </c>
      <c r="B3" s="11" t="str">
        <f>'GENERALES NOTA 322'!B2:C2</f>
        <v>76001310501220240030500</v>
      </c>
      <c r="C3" s="11"/>
    </row>
    <row r="4" spans="1:3">
      <c r="A4" s="10" t="s">
        <v>3</v>
      </c>
      <c r="B4" s="11" t="str">
        <f>'GENERALES NOTA 322'!B3:C3</f>
        <v>012 LABORAL CIRCUITO CALI</v>
      </c>
      <c r="C4" s="11"/>
    </row>
    <row r="5" spans="1:3">
      <c r="A5" s="10" t="s">
        <v>5</v>
      </c>
      <c r="B5" s="11" t="str">
        <f>'GENERALES NOTA 322'!B4:C4</f>
        <v>COLFONDOS Y OTRO</v>
      </c>
      <c r="C5" s="11"/>
    </row>
    <row r="6" spans="1:3">
      <c r="A6" s="10" t="s">
        <v>7</v>
      </c>
      <c r="B6" s="11" t="str">
        <f>'GENERALES NOTA 322'!B5:C5</f>
        <v>EDGARDO AMARIZ GARRIDO. C.C: 91.422.087</v>
      </c>
      <c r="C6" s="11"/>
    </row>
    <row r="7" spans="1:3">
      <c r="A7" s="10" t="s">
        <v>9</v>
      </c>
      <c r="B7" s="11" t="str">
        <f>'GENERALES NOTA 322'!B6:C6</f>
        <v>LLAMADA EN GARANTIA</v>
      </c>
      <c r="C7" s="11"/>
    </row>
    <row r="8" spans="1:3">
      <c r="A8" s="7" t="s">
        <v>43</v>
      </c>
      <c r="B8" s="11"/>
      <c r="C8" s="11"/>
    </row>
    <row r="9" spans="1:3">
      <c r="A9" s="7" t="s">
        <v>17</v>
      </c>
      <c r="B9" s="11"/>
      <c r="C9" s="11"/>
    </row>
    <row r="10" spans="1:3">
      <c r="A10" s="7" t="s">
        <v>44</v>
      </c>
      <c r="B10" s="8"/>
      <c r="C10" s="48"/>
    </row>
    <row r="11" spans="1:3">
      <c r="A11" s="7" t="s">
        <v>45</v>
      </c>
      <c r="B11" s="8"/>
      <c r="C11" s="9"/>
    </row>
    <row r="12" spans="1:3">
      <c r="A12" s="7" t="s">
        <v>46</v>
      </c>
      <c r="B12" s="7"/>
      <c r="C12" s="49"/>
    </row>
    <row r="13" spans="1:3">
      <c r="A13" s="7" t="s">
        <v>47</v>
      </c>
      <c r="B13" s="11"/>
      <c r="C13" s="11"/>
    </row>
    <row r="14" spans="1:3">
      <c r="A14" s="7" t="s">
        <v>48</v>
      </c>
      <c r="B14" s="11"/>
      <c r="C14" s="11"/>
    </row>
    <row r="15" spans="1:3">
      <c r="A15" s="7" t="s">
        <v>49</v>
      </c>
      <c r="B15" s="11"/>
      <c r="C15" s="11"/>
    </row>
    <row r="16" spans="1:3">
      <c r="A16" s="50" t="s">
        <v>50</v>
      </c>
      <c r="B16" s="11"/>
      <c r="C16" s="11"/>
    </row>
    <row r="17" spans="1:3">
      <c r="A17" s="51"/>
      <c r="B17" s="52" t="s">
        <v>51</v>
      </c>
      <c r="C17" s="53" t="s">
        <v>52</v>
      </c>
    </row>
    <row r="18" spans="1:3">
      <c r="A18" s="51"/>
      <c r="B18" s="11"/>
      <c r="C18" s="11"/>
    </row>
    <row r="19" spans="1:3">
      <c r="A19" s="51"/>
      <c r="B19" s="11"/>
      <c r="C19" s="11"/>
    </row>
    <row r="20" spans="1:3">
      <c r="A20" s="51"/>
      <c r="B20" s="11"/>
      <c r="C20" s="11"/>
    </row>
    <row r="21" spans="1:3">
      <c r="A21" s="7" t="s">
        <v>53</v>
      </c>
      <c r="B21" s="11"/>
      <c r="C21" s="11"/>
    </row>
    <row r="22" spans="1:3">
      <c r="A22" s="7" t="s">
        <v>54</v>
      </c>
      <c r="B22" s="7"/>
      <c r="C22" s="49"/>
    </row>
    <row r="23" spans="1:3">
      <c r="A23" s="7" t="s">
        <v>55</v>
      </c>
      <c r="B23" s="11"/>
      <c r="C23" s="11"/>
    </row>
    <row r="24" spans="1:3">
      <c r="A24" s="7" t="s">
        <v>56</v>
      </c>
      <c r="B24" s="11"/>
      <c r="C24" s="11"/>
    </row>
    <row r="25" spans="1:3">
      <c r="A25" s="7" t="s">
        <v>57</v>
      </c>
      <c r="B25" s="11"/>
      <c r="C25" s="11"/>
    </row>
    <row r="26" spans="1:3">
      <c r="A26" s="54" t="s">
        <v>58</v>
      </c>
      <c r="B26" s="11"/>
      <c r="C26" s="11"/>
    </row>
    <row r="27" spans="1:3">
      <c r="A27" s="55" t="s">
        <v>59</v>
      </c>
      <c r="B27" s="55"/>
      <c r="C27" s="55"/>
    </row>
    <row r="28" ht="14.45" customHeight="1" spans="1:3">
      <c r="A28" s="56" t="s">
        <v>60</v>
      </c>
      <c r="B28" s="57"/>
      <c r="C28" s="58"/>
    </row>
    <row r="29" ht="14.45" customHeight="1" spans="1:3">
      <c r="A29" s="59" t="s">
        <v>61</v>
      </c>
      <c r="B29" s="60"/>
      <c r="C29" s="58"/>
    </row>
    <row r="30" ht="14.45" customHeight="1" spans="1:3">
      <c r="A30" s="59" t="s">
        <v>62</v>
      </c>
      <c r="B30" s="60"/>
      <c r="C30" s="61"/>
    </row>
    <row r="31" ht="14.45" customHeight="1" spans="1:3">
      <c r="A31" s="59" t="s">
        <v>63</v>
      </c>
      <c r="B31" s="60"/>
      <c r="C31" s="58"/>
    </row>
    <row r="32" spans="1:3">
      <c r="A32" s="59" t="s">
        <v>64</v>
      </c>
      <c r="B32" s="60"/>
      <c r="C32" s="58"/>
    </row>
    <row r="33" ht="14.45" customHeight="1" spans="1:3">
      <c r="A33" s="59" t="s">
        <v>65</v>
      </c>
      <c r="B33" s="60"/>
      <c r="C33" s="58"/>
    </row>
    <row r="34" ht="14.45" customHeight="1" spans="1:3">
      <c r="A34" s="59" t="s">
        <v>66</v>
      </c>
      <c r="B34" s="60"/>
      <c r="C34" s="62"/>
    </row>
    <row r="35" spans="1:3">
      <c r="A35" s="56" t="s">
        <v>67</v>
      </c>
      <c r="B35" s="57"/>
      <c r="C35" s="63"/>
    </row>
    <row r="36" spans="1:3">
      <c r="A36" s="64" t="s">
        <v>68</v>
      </c>
      <c r="B36" s="64"/>
      <c r="C36" s="64"/>
    </row>
    <row r="37" spans="1:3">
      <c r="A37" s="65" t="s">
        <v>69</v>
      </c>
      <c r="B37" s="65"/>
      <c r="C37" s="11"/>
    </row>
    <row r="38" spans="1:3">
      <c r="A38" s="65" t="s">
        <v>70</v>
      </c>
      <c r="B38" s="65"/>
      <c r="C38" s="11"/>
    </row>
    <row r="39" spans="1:3">
      <c r="A39" s="65" t="s">
        <v>71</v>
      </c>
      <c r="B39" s="65"/>
      <c r="C39" s="11"/>
    </row>
    <row r="40" spans="1:3">
      <c r="A40" s="65" t="s">
        <v>72</v>
      </c>
      <c r="B40" s="65"/>
      <c r="C40" s="11"/>
    </row>
    <row r="41" spans="1:3">
      <c r="A41" s="65" t="s">
        <v>73</v>
      </c>
      <c r="B41" s="65"/>
      <c r="C41" s="11"/>
    </row>
    <row r="42" spans="1:3">
      <c r="A42" s="65" t="s">
        <v>74</v>
      </c>
      <c r="B42" s="65"/>
      <c r="C42" s="11"/>
    </row>
    <row r="43" spans="1:3">
      <c r="A43" s="65" t="s">
        <v>75</v>
      </c>
      <c r="B43" s="65"/>
      <c r="C43" s="11"/>
    </row>
    <row r="44" spans="1:3">
      <c r="A44" s="65" t="s">
        <v>76</v>
      </c>
      <c r="B44" s="65"/>
      <c r="C44" s="11"/>
    </row>
    <row r="45" spans="1:3">
      <c r="A45" s="65" t="s">
        <v>77</v>
      </c>
      <c r="B45" s="65"/>
      <c r="C45" s="11"/>
    </row>
    <row r="46" spans="1:3">
      <c r="A46" s="65" t="s">
        <v>78</v>
      </c>
      <c r="B46" s="65"/>
      <c r="C46" s="11"/>
    </row>
    <row r="47" spans="1:3">
      <c r="A47" s="65" t="s">
        <v>79</v>
      </c>
      <c r="B47" s="65"/>
      <c r="C47" s="11"/>
    </row>
    <row r="48" spans="1:3">
      <c r="A48" s="65" t="s">
        <v>80</v>
      </c>
      <c r="B48" s="65"/>
      <c r="C48" s="11"/>
    </row>
    <row r="49" spans="1:3">
      <c r="A49" s="65" t="s">
        <v>81</v>
      </c>
      <c r="B49" s="65"/>
      <c r="C49" s="11"/>
    </row>
    <row r="50" spans="1:3">
      <c r="A50" s="65" t="s">
        <v>82</v>
      </c>
      <c r="B50" s="65"/>
      <c r="C50" s="11"/>
    </row>
    <row r="51" spans="1:3">
      <c r="A51" s="65" t="s">
        <v>83</v>
      </c>
      <c r="B51" s="65"/>
      <c r="C51" s="11"/>
    </row>
    <row r="52" spans="1:3">
      <c r="A52" s="65" t="s">
        <v>84</v>
      </c>
      <c r="B52" s="65"/>
      <c r="C52" s="11"/>
    </row>
    <row r="53" spans="1:3">
      <c r="A53" s="15"/>
      <c r="B53" s="15"/>
      <c r="C53" s="11"/>
    </row>
  </sheetData>
  <mergeCells count="50">
    <mergeCell ref="A1:C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21:C21"/>
    <mergeCell ref="B22:C22"/>
    <mergeCell ref="B23:C23"/>
    <mergeCell ref="B24:C24"/>
    <mergeCell ref="B25:C25"/>
    <mergeCell ref="B26:C26"/>
    <mergeCell ref="A27:C27"/>
    <mergeCell ref="A28:B28"/>
    <mergeCell ref="A29:B29"/>
    <mergeCell ref="A30:B30"/>
    <mergeCell ref="A31:B31"/>
    <mergeCell ref="A32:B32"/>
    <mergeCell ref="A33:B33"/>
    <mergeCell ref="A34:B34"/>
    <mergeCell ref="A35:B35"/>
    <mergeCell ref="A36:C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16:A20"/>
  </mergeCells>
  <dataValidations count="5">
    <dataValidation type="list" allowBlank="1" showInputMessage="1" showErrorMessage="1" sqref="B12:C12">
      <formula1>Hoja2!$A$2:$A$5</formula1>
    </dataValidation>
    <dataValidation type="list" allowBlank="1" showInputMessage="1" showErrorMessage="1" sqref="B16:C16">
      <formula1>Hoja2!$C$2:$C$4</formula1>
    </dataValidation>
    <dataValidation type="list" allowBlank="1" showInputMessage="1" showErrorMessage="1" sqref="B21:C21;B24:C24;B26:C26;B14:C15">
      <formula1>Hoja2!$B$1:$B$2</formula1>
    </dataValidation>
    <dataValidation type="list" allowBlank="1" showInputMessage="1" showErrorMessage="1" sqref="B22:C22">
      <formula1>Hoja2!$D$2:$D$3</formula1>
    </dataValidation>
    <dataValidation type="list" allowBlank="1" showInputMessage="1" showErrorMessage="1" sqref="B23:C23">
      <formula1>Hoja2!$E$2:$E$8</formula1>
    </dataValidation>
  </dataValidations>
  <pageMargins left="0.7" right="0.7" top="0.75" bottom="0.75" header="0.3" footer="0.3"/>
  <pageSetup paperSize="1" orientation="portrait"/>
  <headerFooter>
    <oddHeader>&amp;C&amp;"Calibri"&amp;10&amp;K000000Internal&amp;1#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3">
    <tabColor theme="2" tint="-0.749992370372631"/>
  </sheetPr>
  <dimension ref="A1:F37"/>
  <sheetViews>
    <sheetView workbookViewId="0">
      <selection activeCell="C22" sqref="C22"/>
    </sheetView>
  </sheetViews>
  <sheetFormatPr defaultColWidth="0" defaultRowHeight="15" outlineLevelCol="5"/>
  <cols>
    <col min="1" max="1" width="52.1428571428571" customWidth="1"/>
    <col min="2" max="2" width="35.4285714285714" customWidth="1"/>
    <col min="3" max="3" width="96" customWidth="1"/>
    <col min="4" max="8" width="11.4285714285714" hidden="1" customWidth="1"/>
    <col min="9" max="9" width="12" hidden="1" customWidth="1"/>
    <col min="10" max="16384" width="11.4285714285714" hidden="1"/>
  </cols>
  <sheetData>
    <row r="1" ht="18.75" spans="1:3">
      <c r="A1" s="6" t="s">
        <v>85</v>
      </c>
      <c r="B1" s="6"/>
      <c r="C1" s="6"/>
    </row>
    <row r="2" spans="1:3">
      <c r="A2" s="16" t="s">
        <v>41</v>
      </c>
      <c r="B2" s="17" t="str">
        <f>'[2]AUTOS NOTA 321'!B2:C2</f>
        <v>SINIESTRO   LEGIS </v>
      </c>
      <c r="C2" s="18"/>
    </row>
    <row r="3" spans="1:3">
      <c r="A3" s="19" t="s">
        <v>1</v>
      </c>
      <c r="B3" s="20" t="str">
        <f>'GENERALES NOTA 322'!B2:C2</f>
        <v>76001310501220240030500</v>
      </c>
      <c r="C3" s="20"/>
    </row>
    <row r="4" spans="1:3">
      <c r="A4" s="19" t="s">
        <v>3</v>
      </c>
      <c r="B4" s="20" t="str">
        <f>'GENERALES NOTA 322'!B3:C3</f>
        <v>012 LABORAL CIRCUITO CALI</v>
      </c>
      <c r="C4" s="20"/>
    </row>
    <row r="5" spans="1:3">
      <c r="A5" s="19" t="s">
        <v>5</v>
      </c>
      <c r="B5" s="20" t="str">
        <f>'GENERALES NOTA 322'!B4:C4</f>
        <v>COLFONDOS Y OTRO</v>
      </c>
      <c r="C5" s="20"/>
    </row>
    <row r="6" ht="14.45" customHeight="1" spans="1:3">
      <c r="A6" s="19" t="s">
        <v>7</v>
      </c>
      <c r="B6" s="20" t="str">
        <f>'GENERALES NOTA 322'!B5:C5</f>
        <v>EDGARDO AMARIZ GARRIDO. C.C: 91.422.087</v>
      </c>
      <c r="C6" s="20"/>
    </row>
    <row r="7" spans="1:3">
      <c r="A7" s="19" t="s">
        <v>9</v>
      </c>
      <c r="B7" s="20" t="str">
        <f>'GENERALES NOTA 322'!B6:C6</f>
        <v>LLAMADA EN GARANTIA</v>
      </c>
      <c r="C7" s="20"/>
    </row>
    <row r="8" ht="30" spans="1:3">
      <c r="A8" s="19" t="s">
        <v>21</v>
      </c>
      <c r="B8" s="21" t="str">
        <f>'GENERALES NOTA 322'!B15:C15</f>
        <v>NO ES POSIBLE CUANTIFICAR LAS PRETENSIONES DE LA DEMANDA EN ATENCIÓN A LA NATURALEZA DEL PROCESO.</v>
      </c>
      <c r="C8" s="22"/>
    </row>
    <row r="9" spans="1:3">
      <c r="A9" s="23" t="s">
        <v>23</v>
      </c>
      <c r="B9" s="24" t="s">
        <v>24</v>
      </c>
      <c r="C9" s="25"/>
    </row>
    <row r="10" spans="1:3">
      <c r="A10" s="23"/>
      <c r="B10" s="20" t="s">
        <v>25</v>
      </c>
      <c r="C10" s="26">
        <f>'GENERALES NOTA 322'!C17</f>
        <v>0</v>
      </c>
    </row>
    <row r="11" spans="1:3">
      <c r="A11" s="23"/>
      <c r="B11" s="20" t="s">
        <v>26</v>
      </c>
      <c r="C11" s="26">
        <f>'GENERALES NOTA 322'!C18</f>
        <v>0</v>
      </c>
    </row>
    <row r="12" spans="1:3">
      <c r="A12" s="23"/>
      <c r="B12" s="24"/>
      <c r="C12" s="25"/>
    </row>
    <row r="13" spans="1:3">
      <c r="A13" s="23"/>
      <c r="B13" s="20" t="s">
        <v>86</v>
      </c>
      <c r="C13" s="27"/>
    </row>
    <row r="14" spans="1:6">
      <c r="A14" s="23"/>
      <c r="B14" s="20" t="s">
        <v>87</v>
      </c>
      <c r="C14" s="27"/>
      <c r="E14" t="s">
        <v>88</v>
      </c>
      <c r="F14" s="28">
        <v>0.7</v>
      </c>
    </row>
    <row r="15" spans="1:3">
      <c r="A15" s="23" t="s">
        <v>89</v>
      </c>
      <c r="B15" s="17" t="s">
        <v>90</v>
      </c>
      <c r="C15" s="18"/>
    </row>
    <row r="16" customHeight="1" spans="1:3">
      <c r="A16" s="19" t="s">
        <v>91</v>
      </c>
      <c r="B16" s="29"/>
      <c r="C16" s="30"/>
    </row>
    <row r="17" ht="28.5" customHeight="1" spans="1:3">
      <c r="A17" s="31" t="s">
        <v>92</v>
      </c>
      <c r="B17" s="32">
        <f>((C19+C20+C22+C23)-C26)*C25*C27</f>
        <v>100000000</v>
      </c>
      <c r="C17" s="32"/>
    </row>
    <row r="18" spans="1:3">
      <c r="A18" s="23" t="s">
        <v>93</v>
      </c>
      <c r="B18" s="33" t="s">
        <v>24</v>
      </c>
      <c r="C18" s="34"/>
    </row>
    <row r="19" spans="1:3">
      <c r="A19" s="35"/>
      <c r="B19" s="20" t="s">
        <v>25</v>
      </c>
      <c r="C19" s="26">
        <v>100000000</v>
      </c>
    </row>
    <row r="20" spans="1:3">
      <c r="A20" s="36"/>
      <c r="B20" s="20" t="s">
        <v>26</v>
      </c>
      <c r="C20" s="26">
        <v>0</v>
      </c>
    </row>
    <row r="21" spans="1:3">
      <c r="A21" s="36"/>
      <c r="B21" s="24" t="s">
        <v>27</v>
      </c>
      <c r="C21" s="25"/>
    </row>
    <row r="22" spans="1:3">
      <c r="A22" s="36"/>
      <c r="B22" s="20" t="s">
        <v>86</v>
      </c>
      <c r="C22" s="26">
        <v>0</v>
      </c>
    </row>
    <row r="23" ht="45" spans="1:3">
      <c r="A23" s="36"/>
      <c r="B23" s="20" t="s">
        <v>94</v>
      </c>
      <c r="C23" s="26">
        <v>0</v>
      </c>
    </row>
    <row r="24" spans="1:3">
      <c r="A24" s="36"/>
      <c r="B24" s="24" t="s">
        <v>95</v>
      </c>
      <c r="C24" s="25"/>
    </row>
    <row r="25" spans="1:3">
      <c r="A25" s="36"/>
      <c r="B25" s="20" t="s">
        <v>96</v>
      </c>
      <c r="C25" s="37">
        <v>1</v>
      </c>
    </row>
    <row r="26" spans="1:3">
      <c r="A26" s="38"/>
      <c r="B26" s="20" t="s">
        <v>45</v>
      </c>
      <c r="C26" s="39">
        <v>0</v>
      </c>
    </row>
    <row r="27" spans="1:3">
      <c r="A27" s="38"/>
      <c r="B27" s="20" t="s">
        <v>97</v>
      </c>
      <c r="C27" s="37">
        <v>1</v>
      </c>
    </row>
    <row r="28" spans="1:3">
      <c r="A28" s="40" t="s">
        <v>98</v>
      </c>
      <c r="B28" s="32">
        <f>IFERROR(B17*(VLOOKUP(B15,Hoja2!$G$1:$H$6,2,0)),16666)</f>
        <v>70000000</v>
      </c>
      <c r="C28" s="32"/>
    </row>
    <row r="29" ht="30" spans="1:3">
      <c r="A29" s="19" t="s">
        <v>99</v>
      </c>
      <c r="B29" s="41"/>
      <c r="C29" s="42"/>
    </row>
    <row r="30" ht="30" spans="1:3">
      <c r="A30" s="19" t="s">
        <v>100</v>
      </c>
      <c r="B30" s="43"/>
      <c r="C30" s="44"/>
    </row>
    <row r="31" ht="18.75" spans="1:3">
      <c r="A31" s="45" t="s">
        <v>101</v>
      </c>
      <c r="B31" s="45"/>
      <c r="C31" s="45"/>
    </row>
    <row r="32" spans="1:3">
      <c r="A32" s="46" t="s">
        <v>102</v>
      </c>
      <c r="B32" s="47"/>
      <c r="C32" s="47"/>
    </row>
    <row r="33" spans="1:3">
      <c r="A33" s="46" t="s">
        <v>103</v>
      </c>
      <c r="B33" s="47"/>
      <c r="C33" s="47"/>
    </row>
    <row r="34" spans="1:3">
      <c r="A34" s="38"/>
      <c r="B34" s="38"/>
      <c r="C34" s="38"/>
    </row>
    <row r="35" spans="1:3">
      <c r="A35" s="38"/>
      <c r="B35" s="38"/>
      <c r="C35" s="38"/>
    </row>
    <row r="36" spans="1:3">
      <c r="A36" s="38"/>
      <c r="B36" s="38"/>
      <c r="C36" s="38"/>
    </row>
    <row r="37" spans="1:3">
      <c r="A37" s="38"/>
      <c r="B37" s="38"/>
      <c r="C37" s="38"/>
    </row>
  </sheetData>
  <sheetProtection algorithmName="SHA-512" hashValue="6l9IXqHrhOwJ/Zx4D+vCvNmVr1k0m466RRLs/eqVNqxPTluaPayV9kCMuxDr+A22fjvHQ4H1WbWWk40DhRtgrw==" saltValue="K5/QlZhpAIZmPJc5HUkMwA==" spinCount="100000" sheet="1" selectLockedCells="1"/>
  <mergeCells count="23">
    <mergeCell ref="A1:C1"/>
    <mergeCell ref="B2:C2"/>
    <mergeCell ref="B3:C3"/>
    <mergeCell ref="B4:C4"/>
    <mergeCell ref="B5:C5"/>
    <mergeCell ref="B6:C6"/>
    <mergeCell ref="B7:C7"/>
    <mergeCell ref="B8:C8"/>
    <mergeCell ref="B9:C9"/>
    <mergeCell ref="B12:C12"/>
    <mergeCell ref="B15:C15"/>
    <mergeCell ref="B16:C16"/>
    <mergeCell ref="B17:C17"/>
    <mergeCell ref="B18:C18"/>
    <mergeCell ref="B21:C21"/>
    <mergeCell ref="B24:C24"/>
    <mergeCell ref="B28:C28"/>
    <mergeCell ref="B29:C29"/>
    <mergeCell ref="B30:C30"/>
    <mergeCell ref="B32:C32"/>
    <mergeCell ref="B33:C33"/>
    <mergeCell ref="A9:A14"/>
    <mergeCell ref="A19:A24"/>
  </mergeCells>
  <dataValidations count="2">
    <dataValidation type="list" allowBlank="1" showInputMessage="1" showErrorMessage="1" sqref="B15:C15">
      <formula1>Hoja2!$G$1:$G$7</formula1>
    </dataValidation>
    <dataValidation type="decimal" operator="lessThanOrEqual" allowBlank="1" showInputMessage="1" showErrorMessage="1" sqref="C25">
      <formula1>1</formula1>
    </dataValidation>
  </dataValidations>
  <pageMargins left="0.7" right="0.7" top="0.75" bottom="0.75" header="0.3" footer="0.3"/>
  <pageSetup paperSize="1" orientation="portrait"/>
  <headerFooter>
    <oddHeader>&amp;C&amp;"Calibri"&amp;10&amp;K000000Internal&amp;1#</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4">
    <tabColor theme="2" tint="-0.749992370372631"/>
  </sheetPr>
  <dimension ref="A1:C16"/>
  <sheetViews>
    <sheetView zoomScale="85" zoomScaleNormal="85" workbookViewId="0">
      <selection activeCell="C31" sqref="C31"/>
    </sheetView>
  </sheetViews>
  <sheetFormatPr defaultColWidth="0" defaultRowHeight="15" outlineLevelCol="2"/>
  <cols>
    <col min="1" max="1" width="30.4285714285714" customWidth="1"/>
    <col min="2" max="3" width="69.2857142857143" customWidth="1"/>
    <col min="4" max="16384" width="10.8571428571429" hidden="1"/>
  </cols>
  <sheetData>
    <row r="1" ht="18.75" spans="1:3">
      <c r="A1" s="6" t="s">
        <v>104</v>
      </c>
      <c r="B1" s="6"/>
      <c r="C1" s="6"/>
    </row>
    <row r="2" ht="17.1" customHeight="1" spans="1:3">
      <c r="A2" s="7" t="s">
        <v>41</v>
      </c>
      <c r="B2" s="8" t="str">
        <f>'[2]AUTOS NOTA 321'!B2:C2</f>
        <v>SINIESTRO   LEGIS </v>
      </c>
      <c r="C2" s="9"/>
    </row>
    <row r="3" ht="15.95" customHeight="1" spans="1:3">
      <c r="A3" s="10" t="s">
        <v>1</v>
      </c>
      <c r="B3" s="11" t="str">
        <f>'GENERALES NOTA 322'!B2:C2</f>
        <v>76001310501220240030500</v>
      </c>
      <c r="C3" s="11"/>
    </row>
    <row r="4" spans="1:3">
      <c r="A4" s="10" t="s">
        <v>3</v>
      </c>
      <c r="B4" s="11" t="str">
        <f>'GENERALES NOTA 322'!B3:C3</f>
        <v>012 LABORAL CIRCUITO CALI</v>
      </c>
      <c r="C4" s="11"/>
    </row>
    <row r="5" ht="29.1" customHeight="1" spans="1:3">
      <c r="A5" s="10" t="s">
        <v>5</v>
      </c>
      <c r="B5" s="11" t="str">
        <f>'GENERALES NOTA 322'!B4:C4</f>
        <v>COLFONDOS Y OTRO</v>
      </c>
      <c r="C5" s="11"/>
    </row>
    <row r="6" spans="1:3">
      <c r="A6" s="10" t="s">
        <v>7</v>
      </c>
      <c r="B6" s="11" t="str">
        <f>'GENERALES NOTA 322'!B5:C5</f>
        <v>EDGARDO AMARIZ GARRIDO. C.C: 91.422.087</v>
      </c>
      <c r="C6" s="11"/>
    </row>
    <row r="7" ht="43.5" customHeight="1" spans="1:3">
      <c r="A7" s="10" t="s">
        <v>9</v>
      </c>
      <c r="B7" s="11" t="str">
        <f>'GENERALES NOTA 322'!B6:C6</f>
        <v>LLAMADA EN GARANTIA</v>
      </c>
      <c r="C7" s="11"/>
    </row>
    <row r="8" spans="1:3">
      <c r="A8" s="10" t="s">
        <v>105</v>
      </c>
      <c r="B8" s="11"/>
      <c r="C8" s="11"/>
    </row>
    <row r="9" spans="1:3">
      <c r="A9" s="12" t="s">
        <v>93</v>
      </c>
      <c r="B9" s="13"/>
      <c r="C9" s="13"/>
    </row>
    <row r="10" spans="1:3">
      <c r="A10" s="12" t="s">
        <v>106</v>
      </c>
      <c r="B10" s="11"/>
      <c r="C10" s="11"/>
    </row>
    <row r="11" ht="30" spans="1:3">
      <c r="A11" s="12" t="s">
        <v>107</v>
      </c>
      <c r="B11" s="14"/>
      <c r="C11" s="15"/>
    </row>
    <row r="12" ht="60" spans="1:3">
      <c r="A12" s="10" t="s">
        <v>108</v>
      </c>
      <c r="B12" s="11"/>
      <c r="C12" s="11"/>
    </row>
    <row r="13" ht="60" spans="1:3">
      <c r="A13" s="10" t="s">
        <v>109</v>
      </c>
      <c r="B13" s="11"/>
      <c r="C13" s="11"/>
    </row>
    <row r="14" spans="1:3">
      <c r="A14" s="10" t="s">
        <v>110</v>
      </c>
      <c r="B14" s="11"/>
      <c r="C14" s="11"/>
    </row>
    <row r="15" spans="1:3">
      <c r="A15" s="12" t="s">
        <v>111</v>
      </c>
      <c r="B15" s="11"/>
      <c r="C15" s="11"/>
    </row>
    <row r="16" spans="1:3">
      <c r="A16" s="11" t="s">
        <v>112</v>
      </c>
      <c r="B16" s="15"/>
      <c r="C16" s="15"/>
    </row>
  </sheetData>
  <mergeCells count="15">
    <mergeCell ref="A1:C1"/>
    <mergeCell ref="B2:C2"/>
    <mergeCell ref="B3:C3"/>
    <mergeCell ref="B4:C4"/>
    <mergeCell ref="B5:C5"/>
    <mergeCell ref="B6:C6"/>
    <mergeCell ref="B7:C7"/>
    <mergeCell ref="B8:C8"/>
    <mergeCell ref="B9:C9"/>
    <mergeCell ref="B10:C10"/>
    <mergeCell ref="B11:C11"/>
    <mergeCell ref="B12:C12"/>
    <mergeCell ref="B13:C13"/>
    <mergeCell ref="B15:C15"/>
    <mergeCell ref="B16:C1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5"/>
  <dimension ref="A1:A2"/>
  <sheetViews>
    <sheetView workbookViewId="0">
      <selection activeCell="B12" sqref="B12:C13"/>
    </sheetView>
  </sheetViews>
  <sheetFormatPr defaultColWidth="11" defaultRowHeight="15" outlineLevelRow="1"/>
  <sheetData>
    <row r="1" spans="1:1">
      <c r="A1" t="s">
        <v>113</v>
      </c>
    </row>
    <row r="2" spans="1:1">
      <c r="A2" t="s">
        <v>114</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Hoja6"/>
  <dimension ref="A1:L8"/>
  <sheetViews>
    <sheetView topLeftCell="G1" workbookViewId="0">
      <selection activeCell="B12" sqref="B12:C13"/>
    </sheetView>
  </sheetViews>
  <sheetFormatPr defaultColWidth="11.5714285714286" defaultRowHeight="15" outlineLevelRow="7"/>
  <cols>
    <col min="4" max="4" width="20.1428571428571" customWidth="1"/>
    <col min="5" max="5" width="42.8571428571429" customWidth="1"/>
    <col min="7" max="7" width="26.4285714285714" customWidth="1"/>
  </cols>
  <sheetData>
    <row r="1" spans="1:12">
      <c r="A1" s="1" t="s">
        <v>46</v>
      </c>
      <c r="B1" t="s">
        <v>115</v>
      </c>
      <c r="C1" s="1" t="s">
        <v>50</v>
      </c>
      <c r="D1" s="1" t="s">
        <v>54</v>
      </c>
      <c r="E1" s="2" t="s">
        <v>55</v>
      </c>
      <c r="F1" s="3" t="s">
        <v>88</v>
      </c>
      <c r="G1" s="3" t="s">
        <v>90</v>
      </c>
      <c r="H1" s="4">
        <v>0.7</v>
      </c>
      <c r="I1" t="s">
        <v>116</v>
      </c>
      <c r="J1" t="s">
        <v>117</v>
      </c>
      <c r="L1" t="s">
        <v>10</v>
      </c>
    </row>
    <row r="2" spans="1:12">
      <c r="A2" t="s">
        <v>118</v>
      </c>
      <c r="B2" t="s">
        <v>114</v>
      </c>
      <c r="C2" t="s">
        <v>119</v>
      </c>
      <c r="D2" s="3" t="s">
        <v>120</v>
      </c>
      <c r="E2" s="5" t="s">
        <v>121</v>
      </c>
      <c r="F2" s="3" t="s">
        <v>122</v>
      </c>
      <c r="G2" s="3" t="s">
        <v>123</v>
      </c>
      <c r="H2" s="4">
        <v>0.25</v>
      </c>
      <c r="I2" t="s">
        <v>124</v>
      </c>
      <c r="J2" t="s">
        <v>125</v>
      </c>
      <c r="L2" t="s">
        <v>126</v>
      </c>
    </row>
    <row r="3" spans="1:10">
      <c r="A3" t="s">
        <v>127</v>
      </c>
      <c r="C3" t="s">
        <v>128</v>
      </c>
      <c r="D3" s="3" t="s">
        <v>129</v>
      </c>
      <c r="E3" s="5" t="s">
        <v>130</v>
      </c>
      <c r="F3" s="3" t="s">
        <v>131</v>
      </c>
      <c r="G3" s="3" t="s">
        <v>132</v>
      </c>
      <c r="H3" s="4">
        <v>0.55</v>
      </c>
      <c r="I3" t="s">
        <v>133</v>
      </c>
      <c r="J3" t="s">
        <v>134</v>
      </c>
    </row>
    <row r="4" spans="1:10">
      <c r="A4" t="s">
        <v>135</v>
      </c>
      <c r="C4" t="s">
        <v>136</v>
      </c>
      <c r="E4" s="5" t="s">
        <v>137</v>
      </c>
      <c r="G4" s="3" t="s">
        <v>138</v>
      </c>
      <c r="H4" s="4">
        <v>0.15</v>
      </c>
      <c r="I4" t="s">
        <v>139</v>
      </c>
      <c r="J4" t="s">
        <v>140</v>
      </c>
    </row>
    <row r="5" spans="1:10">
      <c r="A5" t="s">
        <v>141</v>
      </c>
      <c r="E5" s="5" t="s">
        <v>142</v>
      </c>
      <c r="G5" s="3" t="s">
        <v>143</v>
      </c>
      <c r="H5" s="4">
        <v>0.7</v>
      </c>
      <c r="I5" t="s">
        <v>144</v>
      </c>
      <c r="J5" t="s">
        <v>145</v>
      </c>
    </row>
    <row r="6" spans="5:10">
      <c r="E6" s="5" t="s">
        <v>146</v>
      </c>
      <c r="G6" s="3" t="s">
        <v>147</v>
      </c>
      <c r="H6" s="4">
        <v>0.3</v>
      </c>
      <c r="J6" t="s">
        <v>148</v>
      </c>
    </row>
    <row r="7" spans="5:7">
      <c r="E7" s="5" t="s">
        <v>149</v>
      </c>
      <c r="G7" s="3" t="s">
        <v>122</v>
      </c>
    </row>
    <row r="8" spans="5:5">
      <c r="E8" s="5" t="s">
        <v>150</v>
      </c>
    </row>
  </sheetData>
  <pageMargins left="0.7" right="0.7" top="0.75" bottom="0.75" header="0.3" footer="0.3"/>
  <pageSetup paperSize="1" orientation="portrait"/>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Company>Allianz Technology</Company>
  <Application>Microsoft Excel</Application>
  <HeadingPairs>
    <vt:vector size="2" baseType="variant">
      <vt:variant>
        <vt:lpstr>工作表</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hp</cp:lastModifiedBy>
  <dcterms:created xsi:type="dcterms:W3CDTF">2020-12-07T14:41:00Z</dcterms:created>
  <dcterms:modified xsi:type="dcterms:W3CDTF">2024-08-30T15:43:53Z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ICV">
    <vt:lpwstr>BCBF20A1BA684ADC95E640D8B6E0C895_12</vt:lpwstr>
  </property>
  <property fmtid="{D5CDD505-2E9C-101B-9397-08002B2CF9AE}" pid="31" name="KSOProductBuildVer">
    <vt:lpwstr>3082-12.2.0.17562</vt:lpwstr>
  </property>
</Properties>
</file>