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29585AFB-AFEB-446C-91B1-CF7D6FD0CC73}"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<sst xmlns="http://schemas.openxmlformats.org/spreadsheetml/2006/main" count="195" uniqueCount="154">
  <si>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</si>
  <si>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</si>
  <si>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76111310500120230009400</t>
  </si>
  <si>
    <t>Juzgado</t>
  </si>
  <si>
    <t>001 LABORAL CIRCUITO BUGA</t>
  </si>
  <si>
    <t>Demandado</t>
  </si>
  <si>
    <t>COLFONDOS Y OTRO</t>
  </si>
  <si>
    <t xml:space="preserve">Demandante </t>
  </si>
  <si>
    <t>SULMA VICTORIA HERNANDEZ FIGUEROA. C.C: 29532782</t>
  </si>
  <si>
    <t>Tipo de vinculacion compañía</t>
  </si>
  <si>
    <t>LLAMADA EN GARANTIA</t>
  </si>
  <si>
    <t>Nombre de lesionado o muerto (s)</t>
  </si>
  <si>
    <t>N/A</t>
  </si>
  <si>
    <t>Fecha de los hechos</t>
  </si>
  <si>
    <t>01/12/1994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</si>
  <si>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</si>
  <si>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</si>
  <si>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</si>
  <si>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</si>
  <si>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</si>
  <si>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SULMA VICTORIA HERNANDEZ FIGUEROA, IDENTIFICADA CON LA C.C: 29532782, NACIÓ EL 15/04/1962. EMPEZÓ A COTIZAR AL SISTEMA GENERAL DE PENSIONES DESDE EL 01/08/1978 AL ISS, HOY COLPENSIONES, HASTA EL 01/12/1994. DESDE EL 01/12/1994 FUE VINCULADA POR COLFONDOS S.A., NUEVO SISTEMA DE PENSIONES - RAIS- ESTO SIN SU CONSENTIMIENTO, SIN LA INFORMACIÓN DEBIDA Y SIN CONOCER LAS CONSECENCIAS QUE LE TRAERÍA EL CAMBIO DE RÉGIMEN PENSIONAL.A TRAVÉS DE DERECHO DE PETICIÓN RADICADO ANTE COLFONDOS S.A. Y COLPENSIONES, SOLICITÓ EL TRASALDO DE RÉGIMEN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</si>
  <si>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</si>
  <si>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</si>
  <si>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</si>
  <si>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</si>
  <si>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</si>
  <si>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</si>
  <si>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</si>
  <si>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</si>
  <si>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</si>
  <si>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</si>
  <si>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</si>
  <si>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</si>
  <si>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</si>
  <si>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</si>
  <si>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</si>
  <si>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</si>
  <si>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29/08/2024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</si>
  <si>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</si>
  <si>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</si>
  <si>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</si>
  <si>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</si>
  <si>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</si>
  <si>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</si>
  <si>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</si>
  <si>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</si>
  <si>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</si>
  <si>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</si>
  <si>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</si>
  <si>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</si>
  <si>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</si>
  <si>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</si>
  <si>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</si>
  <si>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</si>
  <si>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</si>
  <si>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</si>
  <si>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</si>
  <si>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</si>
  <si>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</si>
  <si>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</si>
  <si>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</si>
  <si>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</si>
  <si>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</si>
  <si>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</si>
  <si>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</si>
  <si>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</si>
  <si>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</si>
  <si>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</si>
  <si>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</si>
  <si>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</si>
  <si>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</si>
  <si>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</si>
  <si>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</si>
  <si>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</si>
  <si>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</si>
  <si>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</si>
  <si>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</si>
  <si>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</si>
  <si>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</si>
  <si>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</si>
  <si>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</si>
  <si>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</si>
  <si>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</si>
  <si>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</si>
  <si>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</si>
  <si>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</si>
  <si>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</si>
  <si>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</si>
  <si>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</si>
  <si>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</si>
  <si>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</si>
  <si>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diciembre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</si>
  <si>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</si>
  <si>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</si>
  <si>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</si>
  <si>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</si>
  <si>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</si>
  <si>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</si>
  <si>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</si>
  <si>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</si>
  <si>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</si>
  <si>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</si>
  <si>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 LA SEÑORA SULMA VICTORIA HERNANDEZ FIGUERIA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</si>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</sst>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041B391E-A81C-4053-ADD7-0E75F9082F87}"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9-12T16:48:24.37" personId="{041B391E-A81C-4053-ADD7-0E75F9082F87}" id="{E3FB70D7-4478-4A56-AE31-252E98F79A6D}">
    <text>Este AJR no corresponde al proceso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70" zoomScaleNormal="70" workbookViewId="0">
      <selection activeCell="B2" sqref="B2:C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7">
        <v>45534</v>
      </c>
      <c r="C27" s="48"/>
    </row>
    <row r="28" spans="1:3" x14ac:dyDescent="0.3">
      <c r="A28" s="5" t="s">
        <v>36</v>
      </c>
      <c r="B28" s="45" t="s">
        <v>37</v>
      </c>
      <c r="C28" s="45"/>
    </row>
    <row r="29" spans="1:3" x14ac:dyDescent="0.3">
      <c r="A29" s="5" t="s">
        <v>38</v>
      </c>
      <c r="B29" s="45">
        <v>45547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76111310500120230009400</v>
      </c>
      <c r="C3" s="40"/>
    </row>
    <row r="4" spans="1:3" x14ac:dyDescent="0.3">
      <c r="A4" s="5" t="s">
        <v>3</v>
      </c>
      <c r="B4" s="40" t="str">
        <f>'GENERALES NOTA 322'!B3:C3</f>
        <v>001 LABORAL CIRCUITO BUGA</v>
      </c>
      <c r="C4" s="40"/>
    </row>
    <row r="5" spans="1:3" x14ac:dyDescent="0.3">
      <c r="A5" s="5" t="s">
        <v>5</v>
      </c>
      <c r="B5" s="40" t="str">
        <f>'GENERALES NOTA 322'!B4:C4</f>
        <v>COLFONDOS Y OTRO</v>
      </c>
      <c r="C5" s="40"/>
    </row>
    <row r="6" spans="1:3" x14ac:dyDescent="0.3">
      <c r="A6" s="5" t="s">
        <v>7</v>
      </c>
      <c r="B6" s="40" t="str">
        <f>'GENERALES NOTA 322'!B5:C5</f>
        <v>SULMA VICTORIA HERNANDEZ FIGUEROA. C.C: 29532782</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4" sqref="B4:C4"/>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153</v>
      </c>
      <c r="C2" s="86"/>
    </row>
    <row r="3" spans="1:6" x14ac:dyDescent="0.3">
      <c r="A3" s="21" t="s">
        <v>1</v>
      </c>
      <c r="B3" s="87" t="str">
        <f>'GENERALES NOTA 322'!B2:C2</f>
        <v>76111310500120230009400</v>
      </c>
      <c r="C3" s="87"/>
    </row>
    <row r="4" spans="1:6" x14ac:dyDescent="0.3">
      <c r="A4" s="21" t="s">
        <v>3</v>
      </c>
      <c r="B4" s="87" t="str">
        <f>'GENERALES NOTA 322'!B3:C3</f>
        <v>001 LABORAL CIRCUITO BUGA</v>
      </c>
      <c r="C4" s="87"/>
    </row>
    <row r="5" spans="1:6" x14ac:dyDescent="0.3">
      <c r="A5" s="21" t="s">
        <v>5</v>
      </c>
      <c r="B5" s="87" t="str">
        <f>'GENERALES NOTA 322'!B4:C4</f>
        <v>COLFONDOS Y OTRO</v>
      </c>
      <c r="C5" s="87"/>
    </row>
    <row r="6" spans="1:6" ht="14.4" customHeight="1" x14ac:dyDescent="0.3">
      <c r="A6" s="21" t="s">
        <v>7</v>
      </c>
      <c r="B6" s="87" t="str">
        <f>'GENERALES NOTA 322'!B5:C5</f>
        <v>SULMA VICTORIA HERNANDEZ FIGUEROA. C.C: 29532782</v>
      </c>
      <c r="C6" s="87"/>
    </row>
    <row r="7" spans="1:6" x14ac:dyDescent="0.3">
      <c r="A7" s="21" t="s">
        <v>9</v>
      </c>
      <c r="B7" s="87" t="str">
        <f>'GENERALES NOTA 322'!B6:C6</f>
        <v>LLAMADA EN GARANTIA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85</v>
      </c>
      <c r="C13" s="24"/>
    </row>
    <row r="14" spans="1:6" x14ac:dyDescent="0.3">
      <c r="A14" s="88"/>
      <c r="B14" s="22" t="s">
        <v>86</v>
      </c>
      <c r="C14" s="24"/>
      <c r="E14" t="s">
        <v>87</v>
      </c>
      <c r="F14" s="17">
        <v>0.7</v>
      </c>
    </row>
    <row r="15" spans="1:6" x14ac:dyDescent="0.3">
      <c r="A15" s="23" t="s">
        <v>88</v>
      </c>
      <c r="B15" s="85" t="s">
        <v>89</v>
      </c>
      <c r="C15" s="86"/>
    </row>
    <row r="16" spans="1:6" ht="15" customHeight="1" x14ac:dyDescent="0.3">
      <c r="A16" s="21" t="s">
        <v>90</v>
      </c>
      <c r="B16" s="83" t="s">
        <v>91</v>
      </c>
      <c r="C16" s="84"/>
    </row>
    <row r="17" spans="1:3" ht="28.5" customHeight="1" x14ac:dyDescent="0.3">
      <c r="A17" s="14" t="s">
        <v>92</v>
      </c>
      <c r="B17" s="74">
        <f>((C19+C20+C22+C23)-C26)*C25*C27</f>
        <v>0</v>
      </c>
      <c r="C17" s="74"/>
    </row>
    <row r="18" spans="1:3" x14ac:dyDescent="0.3">
      <c r="A18" s="23" t="s">
        <v>93</v>
      </c>
      <c r="B18" s="75" t="s">
        <v>24</v>
      </c>
      <c r="C18" s="76"/>
    </row>
    <row r="19" spans="1:3" x14ac:dyDescent="0.3">
      <c r="A19" s="70"/>
      <c r="B19" s="22" t="s">
        <v>25</v>
      </c>
      <c r="C19" s="19"/>
    </row>
    <row r="20" spans="1:3" x14ac:dyDescent="0.3">
      <c r="A20" s="71"/>
      <c r="B20" s="22" t="s">
        <v>26</v>
      </c>
      <c r="C20" s="19">
        <v>0</v>
      </c>
    </row>
    <row r="21" spans="1:3" x14ac:dyDescent="0.3">
      <c r="A21" s="71"/>
      <c r="B21" s="72" t="s">
        <v>27</v>
      </c>
      <c r="C21" s="73"/>
    </row>
    <row r="22" spans="1:3" x14ac:dyDescent="0.3">
      <c r="A22" s="71"/>
      <c r="B22" s="22" t="s">
        <v>85</v>
      </c>
      <c r="C22" s="19">
        <v>0</v>
      </c>
    </row>
    <row r="23" spans="1:3" ht="28.8" x14ac:dyDescent="0.3">
      <c r="A23" s="71"/>
      <c r="B23" s="22" t="s">
        <v>94</v>
      </c>
      <c r="C23" s="19">
        <v>0</v>
      </c>
    </row>
    <row r="24" spans="1:3" x14ac:dyDescent="0.3">
      <c r="A24" s="71"/>
      <c r="B24" s="72" t="s">
        <v>95</v>
      </c>
      <c r="C24" s="73"/>
    </row>
    <row r="25" spans="1:3" x14ac:dyDescent="0.3">
      <c r="A25" s="25"/>
      <c r="B25" s="22" t="s">
        <v>96</v>
      </c>
      <c r="C25" s="26"/>
    </row>
    <row r="26" spans="1:3" x14ac:dyDescent="0.3">
      <c r="A26" s="27"/>
      <c r="B26" s="22" t="s">
        <v>44</v>
      </c>
      <c r="C26" s="28">
        <v>0</v>
      </c>
    </row>
    <row r="27" spans="1:3" x14ac:dyDescent="0.3">
      <c r="A27" s="27"/>
      <c r="B27" s="22" t="s">
        <v>97</v>
      </c>
      <c r="C27" s="26"/>
    </row>
    <row r="28" spans="1:3" x14ac:dyDescent="0.3">
      <c r="A28" s="18" t="s">
        <v>98</v>
      </c>
      <c r="B28" s="74">
        <f>IFERROR(B17*(VLOOKUP(B15,Hoja2!$G$1:$H$6,2,0)),16666)</f>
        <v>16666</v>
      </c>
      <c r="C28" s="74"/>
    </row>
    <row r="29" spans="1:3" ht="28.8" x14ac:dyDescent="0.3">
      <c r="A29" s="21" t="s">
        <v>99</v>
      </c>
      <c r="B29" s="77" t="s">
        <v>100</v>
      </c>
      <c r="C29" s="78"/>
    </row>
    <row r="30" spans="1:3" ht="28.8" x14ac:dyDescent="0.3">
      <c r="A30" s="21" t="s">
        <v>101</v>
      </c>
      <c r="B30" s="79" t="s">
        <v>102</v>
      </c>
      <c r="C30" s="80"/>
    </row>
    <row r="31" spans="1:3" ht="18" x14ac:dyDescent="0.3">
      <c r="A31" s="29" t="s">
        <v>103</v>
      </c>
      <c r="B31" s="29"/>
      <c r="C31" s="29"/>
    </row>
    <row r="32" spans="1:3" x14ac:dyDescent="0.3">
      <c r="A32" s="30" t="s">
        <v>104</v>
      </c>
      <c r="B32" s="69"/>
      <c r="C32" s="69"/>
    </row>
    <row r="33" spans="1:3" x14ac:dyDescent="0.3">
      <c r="A33" s="30" t="s">
        <v>105</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106</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76111310500120230009400</v>
      </c>
      <c r="C3" s="40"/>
    </row>
    <row r="4" spans="1:3" x14ac:dyDescent="0.3">
      <c r="A4" s="5" t="s">
        <v>3</v>
      </c>
      <c r="B4" s="40" t="str">
        <f>'GENERALES NOTA 322'!B3:C3</f>
        <v>001 LABORAL CIRCUITO BUGA</v>
      </c>
      <c r="C4" s="40"/>
    </row>
    <row r="5" spans="1:3" ht="29.1" customHeight="1" x14ac:dyDescent="0.3">
      <c r="A5" s="5" t="s">
        <v>5</v>
      </c>
      <c r="B5" s="40" t="str">
        <f>'GENERALES NOTA 322'!B4:C4</f>
        <v>COLFONDOS Y OTRO</v>
      </c>
      <c r="C5" s="40"/>
    </row>
    <row r="6" spans="1:3" x14ac:dyDescent="0.3">
      <c r="A6" s="5" t="s">
        <v>7</v>
      </c>
      <c r="B6" s="40" t="str">
        <f>'GENERALES NOTA 322'!B5:C5</f>
        <v>SULMA VICTORIA HERNANDEZ FIGUEROA. C.C: 29532782</v>
      </c>
      <c r="C6" s="40"/>
    </row>
    <row r="7" spans="1:3" ht="43.5" customHeight="1" x14ac:dyDescent="0.3">
      <c r="A7" s="5" t="s">
        <v>9</v>
      </c>
      <c r="B7" s="40" t="str">
        <f>'GENERALES NOTA 322'!B6:C6</f>
        <v>LLAMADA EN GARANTIA</v>
      </c>
      <c r="C7" s="40"/>
    </row>
    <row r="8" spans="1:3" x14ac:dyDescent="0.3">
      <c r="A8" s="5" t="s">
        <v>107</v>
      </c>
      <c r="B8" s="40"/>
      <c r="C8" s="40"/>
    </row>
    <row r="9" spans="1:3" x14ac:dyDescent="0.3">
      <c r="A9" s="15" t="s">
        <v>93</v>
      </c>
      <c r="B9" s="89"/>
      <c r="C9" s="89"/>
    </row>
    <row r="10" spans="1:3" x14ac:dyDescent="0.3">
      <c r="A10" s="15" t="s">
        <v>108</v>
      </c>
      <c r="B10" s="40"/>
      <c r="C10" s="40"/>
    </row>
    <row r="11" spans="1:3" ht="28.8" x14ac:dyDescent="0.3">
      <c r="A11" s="15" t="s">
        <v>109</v>
      </c>
      <c r="B11" s="90"/>
      <c r="C11" s="68"/>
    </row>
    <row r="12" spans="1:3" ht="57.6" x14ac:dyDescent="0.3">
      <c r="A12" s="5" t="s">
        <v>110</v>
      </c>
      <c r="B12" s="40"/>
      <c r="C12" s="40"/>
    </row>
    <row r="13" spans="1:3" ht="57.6" x14ac:dyDescent="0.3">
      <c r="A13" s="5" t="s">
        <v>111</v>
      </c>
      <c r="B13" s="40"/>
      <c r="C13" s="40"/>
    </row>
    <row r="14" spans="1:3" x14ac:dyDescent="0.3">
      <c r="A14" s="5" t="s">
        <v>112</v>
      </c>
      <c r="B14" s="11"/>
      <c r="C14" s="11"/>
    </row>
    <row r="15" spans="1:3" x14ac:dyDescent="0.3">
      <c r="A15" s="15" t="s">
        <v>113</v>
      </c>
      <c r="B15" s="40"/>
      <c r="C15" s="40"/>
    </row>
    <row r="16" spans="1:3" x14ac:dyDescent="0.3">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117</v>
      </c>
      <c r="C1" s="8" t="s">
        <v>49</v>
      </c>
      <c r="D1" s="8" t="s">
        <v>53</v>
      </c>
      <c r="E1" s="3" t="s">
        <v>54</v>
      </c>
      <c r="F1" s="2" t="s">
        <v>87</v>
      </c>
      <c r="G1" s="2" t="s">
        <v>118</v>
      </c>
      <c r="H1" s="4">
        <v>0.7</v>
      </c>
      <c r="I1" t="s">
        <v>119</v>
      </c>
      <c r="J1" t="s">
        <v>120</v>
      </c>
      <c r="L1" t="s">
        <v>10</v>
      </c>
    </row>
    <row r="2" spans="1:12" x14ac:dyDescent="0.3">
      <c r="A2" t="s">
        <v>121</v>
      </c>
      <c r="B2" t="s">
        <v>116</v>
      </c>
      <c r="C2" t="s">
        <v>122</v>
      </c>
      <c r="D2" s="2" t="s">
        <v>123</v>
      </c>
      <c r="E2" s="1" t="s">
        <v>124</v>
      </c>
      <c r="F2" s="2" t="s">
        <v>89</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89</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2024-09-12T17:12:26Z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