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G:\Mi unidad\Documentos de Trabajo\005 Procesos\064 LAURA CATALINA MENDOZA GONZALEZ\"/>
    </mc:Choice>
  </mc:AlternateContent>
  <xr:revisionPtr revIDLastSave="0" documentId="13_ncr:1_{733B6802-F55C-4363-9BB1-1E3E4616C712}" xr6:coauthVersionLast="47" xr6:coauthVersionMax="47" xr10:uidLastSave="{00000000-0000-0000-0000-000000000000}"/>
  <bookViews>
    <workbookView xWindow="-120" yWindow="-120" windowWidth="29040" windowHeight="157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<sst xmlns="http://schemas.openxmlformats.org/spreadsheetml/2006/main" count="195" uniqueCount="154">
  <si>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</si>
  <si>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</si>
  <si>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</si>
  <si>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</si>
  <si>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</si>
  <si>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</si>
  <si>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</si>
  <si>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</si>
  <si>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</si>
  <si>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</si>
  <si>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</si>
  <si>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</si>
  <si>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</si>
  <si>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</si>
  <si>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</si>
  <si>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</si>
  <si>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</si>
  <si>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</si>
  <si>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</si>
  <si>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</si>
  <si>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</si>
  <si>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</si>
  <si>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</si>
  <si>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</si>
  <si>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</si>
  <si>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</si>
  <si>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</si>
  <si>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</si>
  <si>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</si>
  <si>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</si>
  <si>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</si>
  <si>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</si>
  <si>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</si>
  <si>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</si>
  <si>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</si>
  <si>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</si>
  <si>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</si>
  <si>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</si>
  <si>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</si>
  <si>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</si>
  <si>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</si>
  <si>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</si>
  <si>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</si>
  <si>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</si>
  <si>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</si>
  <si>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</si>
  <si>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</si>
  <si>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</si>
  <si>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</si>
  <si>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</si>
  <si>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</si>
  <si>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</si>
  <si>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</si>
  <si>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</si>
  <si>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</si>
  <si>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</si>
  <si>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</si>
  <si>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</si>
  <si>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</si>
  <si>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</si>
  <si>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</si>
  <si>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</si>
  <si>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</si>
  <si>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</si>
  <si>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</si>
  <si>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</si>
  <si>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</si>
  <si>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</si>
  <si>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</si>
  <si>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</si>
  <si>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</si>
  <si>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</si>
  <si>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</si>
  <si>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</si>
  <si>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</si>
  <si>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</si>
  <si>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</si>
  <si>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</si>
  <si>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</si>
  <si>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</si>
  <si>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</si>
  <si>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</si>
  <si>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</si>
  <si>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</si>
  <si>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</si>
  <si>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</si>
  <si>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</si>
  <si>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</si>
  <si>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</si>
  <si>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</si>
  <si>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</si>
  <si>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</si>
  <si>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</si>
  <si>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</si>
  <si>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</si>
  <si>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</si>
  <si>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</si>
  <si>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</si>
  <si>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</si>
  <si>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</si>
  <si>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</si>
  <si>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</si>
  <si>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</si>
  <si>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</si>
  <si>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</si>
  <si>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</si>
  <si>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</si>
  <si>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</si>
  <si>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</si>
  <si>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</si>
  <si>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</si>
  <si>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</si>
  <si>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</si>
  <si>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</si>
  <si>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</si>
  <si>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</si>
  <si>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</si>
  <si>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</si>
  <si>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</si>
  <si>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</si>
  <si>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</si>
  <si>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</si>
  <si>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</si>
  <si>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</si>
  <si>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</si>
  <si>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</si>
  <si>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</si>
  <si>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</si>
  <si>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</si>
  <si>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</si>
  <si>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</si>
  <si>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</si>
  <si>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</si>
  <si>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</si>
  <si>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</si>
  <si>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</si>
  <si>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</si>
  <si>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</si>
  <si>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</si>
  <si>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</si>
  <si>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</si>
  <si>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</si>
  <si>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</si>
  <si>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</si>
  <si>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del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</si>
  <si>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LAURA CATALINA MENDOZA GONZALEZ. C.C: 43.075.000</t>
  </si>
  <si>
    <t>018 LABORAL CIRCUITO MEDELLIN</t>
  </si>
  <si>
    <t>05001310501820230042600</t>
  </si>
  <si>
    <t>01/08/1994</t>
  </si>
  <si>
    <r>
      <t xml:space="preserve">SEGÚN LOS HECHOS DE LA DEMANDA, LA SEÑORA LAURA CATALINA MENDOZA GONZALEZ, IDENTIFICADA CON LA C.C: 43.075.000, NACIÓ EL 02/08/1964. EN NOVIEMBRE DE 1986 SE AFILIÓ POR PRIMERA VEZ AL SISTEMA GENERAL DE PENSIONES Y COMENZÓ A EFECTUAR COTIZACIONES CON EL RPM. EL 1 DE AGOSTO DE  1994, SE TRASLADO A PORVENIR, INDICA QUE FUE INDUCIDA A ERROR POR LOS ASESORES DE PORVENIR, QUE NO FUE ASESORADA ADECUADAMENTE.  POSTERIORMENTE  EL 1 DE MARZO DE 2000, LA DEMANDANTE SE TRASLADA A COLFONDOS, INDICA QUE ESTA ULTIMA , TAMPOCO LA ASESORO ADECUADAMENTE SOBRE LAS CONSECUENCIAS DEL TRASLADO Y EL MONTO DE SU PENSIÓN. POSTERIORMENTE,  EL 1 DE ABRIL DE 2005 , LA DEMANDANTE SE TRASLADÓ A PROTECCIÓN, INDICA IGUALMENTE QUE ESTA ÚLTIMA ENTIDAD, NO LE ASESORÓ DEBIDAMENTE SOBRE LAS CONSECUENCIAS DEL TRASLADO.  LA DEMANDANTE RADICÓ PETICIÓN ANTE COLPENSIONES EL 24/08/2023, EN EL CUAL SOLICITO AFILIACION Y TRASLADO AL RPM, ENTIDAD QUE CONTESTÓ QUE NO ERA POSIBLE ACCEDER A LO SOLICITADO. POSTERIORMENTE, LA DEMANDANTE SOLICITO A PROTECCIÓN COPIA DEL FORMULARIO DE AFILIACION Y DEL CALCULO DE LAS MESADAS PENSIONALES, LA ENTIDAD ACCEDIÓ, SIENDO ESTE MENOR AL QUE LE CORRESPONDERIA EN EL RPM DE ACUERDO AL DEMANDANTE. </t>
    </r>
    <r>
      <rPr>
        <sz val="11"/>
        <color theme="1"/>
        <rFont val="Arial"/>
        <family val="2"/>
      </rPr>
      <t>Para SEPTIEMBRE DE 2023 LA DEMANDANTE SEÑALA QUE  CUENTA CON 1.316.99 SEMANAS COTIZADAS PARA EFECTOS PENSIONALES Y QUE CUENTA CON 59 AÑOS CUMPLIDOS.</t>
    </r>
  </si>
  <si>
    <t>29/10/2024 (Notificacion por estado)</t>
  </si>
  <si>
    <t>AJR2557</t>
  </si>
  <si>
    <t xml:space="preserve">La contingencia se califica remota toda vez que el contrato de seguro no presta cobertura material de conformidad con los hechos y pretensiones de la demanda,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solicitó la vinculación como litisconsorte necesario. No obstante, se precisa que ALLIANZ SEGUROS DE VIDA S.A. devengó la prima proporcional al tiempo ocurrido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mes de agosto de 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y finalmente ALLIANZ SEGUROS DE VIDA S.A. como compañía aseguradora no está autorizada legal ni jurisprudencialmente para administrar los aportes y rendimientos de las cuentas individuales de los afiliados al Sistema General de Pensiones. </t>
  </si>
  <si>
    <t xml:space="preserve">
1.	FALTA DE LEGITIMACIÓN EN LA CAUSA POR PASIVA DE ALLIANZ SEGUROS DE VIDA S.A. E INDEBIDA INTEGRACIÓN DE LA ASEGURADORA EN CALIDAD DE LITISCONSORTE NECESARIO
2.	AL NO PROSPERAR LA EXCEPCIÓN PREVIA FORMULADA POR LA AFP,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ESTE CONCEPTO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12.	AFILIACIÓN LIBRE Y ESPONTÁNEA  DE LA SEÑORA LAURA CATALINA MENDOZA GONZALEZ AL RÉGIMEN DE AHORRO INDIVIDIAL CON SOLIDARIDAD 
13.	ERROR DE DERECHO NO VICIA EL CONSENTIMIENTO
14.	PROHIBICIÓN DEL TRASLADO DEL RÉGIMEN DE AHORRO INDIVIDUAL CON SOLIDARIDAD AL RÉGIMEN DE PRIMA MEDIA CON PRESTACIÓN DEFINIDA
15.	INEXISTENCIA DE LA OBLIGACIÓN DE DEVOLVER EL SEGURO PREVISIONAL CUANDO SE DECLARA LA NULIDAD Y/O INEFICACIA DE LA AFILIACIÓN POR FALTA DE CAUSA Y PORQUE AFECTA DERECHOS DE TERCEROS DE BUENA FE
16.	EL TRASLADO ENTRE ADMINISTRADORAS DEL RAIS DENOTA LA VOLUNTAD DEL AFILIADO DE PERMANECER EN EL RÉGIMEN DE AHORRO INDIVIDUAL CON SOLIDARIDAD Y CONSIGO, SE CONFIGURA UN ACTO DE RELACIONAMIENTO QUE PRESUPONE EL CONOCIMIENTO DEL FUNCIONAMIENTO DE DICHO RÉGIMEN    
17.	PRESCRIPCION
18.	BUENA FE
19.	GENÉRICA O INNOMINADA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</si>
</sst>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
      <sz val="11"/>
      <color theme="1"/>
      <name val="Arial"/>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115" zoomScaleNormal="115" workbookViewId="0">
      <selection activeCell="B29" sqref="B29:C29"/>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41</v>
      </c>
      <c r="B1" s="39"/>
      <c r="C1" s="39"/>
    </row>
    <row r="2" spans="1:3" x14ac:dyDescent="0.25">
      <c r="A2" s="5" t="s">
        <v>11</v>
      </c>
      <c r="B2" s="41" t="s">
        <v>147</v>
      </c>
      <c r="C2" s="42"/>
    </row>
    <row r="3" spans="1:3" x14ac:dyDescent="0.25">
      <c r="A3" s="5" t="s">
        <v>0</v>
      </c>
      <c r="B3" s="43" t="s">
        <v>146</v>
      </c>
      <c r="C3" s="44"/>
    </row>
    <row r="4" spans="1:3" x14ac:dyDescent="0.25">
      <c r="A4" s="5" t="s">
        <v>109</v>
      </c>
      <c r="B4" s="43" t="s">
        <v>137</v>
      </c>
      <c r="C4" s="44"/>
    </row>
    <row r="5" spans="1:3" ht="14.45" customHeight="1" x14ac:dyDescent="0.25">
      <c r="A5" s="5" t="s">
        <v>1</v>
      </c>
      <c r="B5" s="36" t="s">
        <v>145</v>
      </c>
      <c r="C5" s="36"/>
    </row>
    <row r="6" spans="1:3" x14ac:dyDescent="0.25">
      <c r="A6" s="5" t="s">
        <v>110</v>
      </c>
      <c r="B6" s="40" t="s">
        <v>134</v>
      </c>
      <c r="C6" s="40"/>
    </row>
    <row r="7" spans="1:3" x14ac:dyDescent="0.25">
      <c r="A7" s="5" t="s">
        <v>2</v>
      </c>
      <c r="B7" s="40" t="s">
        <v>142</v>
      </c>
      <c r="C7" s="40"/>
    </row>
    <row r="8" spans="1:3" x14ac:dyDescent="0.25">
      <c r="A8" s="5" t="s">
        <v>3</v>
      </c>
      <c r="B8" s="35" t="s">
        <v>148</v>
      </c>
      <c r="C8" s="35"/>
    </row>
    <row r="9" spans="1:3" x14ac:dyDescent="0.25">
      <c r="A9" s="5" t="s">
        <v>4</v>
      </c>
      <c r="B9" s="36" t="s">
        <v>142</v>
      </c>
      <c r="C9" s="36"/>
    </row>
    <row r="10" spans="1:3" x14ac:dyDescent="0.25">
      <c r="A10" s="5" t="s">
        <v>5</v>
      </c>
      <c r="B10" s="36" t="s">
        <v>142</v>
      </c>
      <c r="C10" s="36"/>
    </row>
    <row r="11" spans="1:3" ht="23.25" customHeight="1" x14ac:dyDescent="0.25">
      <c r="A11" s="5" t="s">
        <v>27</v>
      </c>
      <c r="B11" s="37" t="s">
        <v>138</v>
      </c>
      <c r="C11" s="38"/>
    </row>
    <row r="12" spans="1:3" x14ac:dyDescent="0.25">
      <c r="A12" s="46" t="s">
        <v>120</v>
      </c>
      <c r="B12" s="40" t="s">
        <v>149</v>
      </c>
      <c r="C12" s="40"/>
    </row>
    <row r="13" spans="1:3" ht="30" customHeight="1" x14ac:dyDescent="0.25">
      <c r="A13" s="46"/>
      <c r="B13" s="40"/>
      <c r="C13" s="40"/>
    </row>
    <row r="14" spans="1:3" ht="73.5" customHeight="1" x14ac:dyDescent="0.25">
      <c r="A14" s="46"/>
      <c r="B14" s="40"/>
      <c r="C14" s="40"/>
    </row>
    <row r="15" spans="1:3" ht="30" x14ac:dyDescent="0.25">
      <c r="A15" s="5" t="s">
        <v>46</v>
      </c>
      <c r="B15" s="49" t="s">
        <v>143</v>
      </c>
      <c r="C15" s="50"/>
    </row>
    <row r="16" spans="1:3" ht="33.75" customHeight="1" x14ac:dyDescent="0.25">
      <c r="A16" s="51" t="s">
        <v>47</v>
      </c>
      <c r="B16" s="52" t="s">
        <v>48</v>
      </c>
      <c r="C16" s="52"/>
    </row>
    <row r="17" spans="1:3" ht="33.75" customHeight="1" x14ac:dyDescent="0.25">
      <c r="A17" s="51"/>
      <c r="B17" s="11" t="s">
        <v>49</v>
      </c>
      <c r="C17" s="6"/>
    </row>
    <row r="18" spans="1:3" ht="33.75" customHeight="1" x14ac:dyDescent="0.25">
      <c r="A18" s="51"/>
      <c r="B18" s="11" t="s">
        <v>50</v>
      </c>
      <c r="C18" s="6"/>
    </row>
    <row r="19" spans="1:3" x14ac:dyDescent="0.25">
      <c r="A19" s="51"/>
      <c r="B19" s="53" t="s">
        <v>51</v>
      </c>
      <c r="C19" s="54"/>
    </row>
    <row r="20" spans="1:3" x14ac:dyDescent="0.25">
      <c r="A20" s="51"/>
      <c r="B20" s="11"/>
      <c r="C20" s="6"/>
    </row>
    <row r="21" spans="1:3" x14ac:dyDescent="0.25">
      <c r="A21" s="51"/>
      <c r="B21" s="11"/>
      <c r="C21" s="6"/>
    </row>
    <row r="22" spans="1:3" x14ac:dyDescent="0.25">
      <c r="A22" s="51"/>
      <c r="B22" s="53" t="s">
        <v>108</v>
      </c>
      <c r="C22" s="54"/>
    </row>
    <row r="23" spans="1:3" x14ac:dyDescent="0.25">
      <c r="A23" s="51"/>
      <c r="B23" s="11"/>
      <c r="C23" s="16"/>
    </row>
    <row r="24" spans="1:3" x14ac:dyDescent="0.25">
      <c r="A24" s="5" t="s">
        <v>6</v>
      </c>
      <c r="B24" s="40" t="s">
        <v>139</v>
      </c>
      <c r="C24" s="40"/>
    </row>
    <row r="25" spans="1:3" x14ac:dyDescent="0.25">
      <c r="A25" s="5" t="s">
        <v>7</v>
      </c>
      <c r="B25" s="40" t="s">
        <v>140</v>
      </c>
      <c r="C25" s="40"/>
    </row>
    <row r="26" spans="1:3" x14ac:dyDescent="0.25">
      <c r="A26" s="5" t="s">
        <v>8</v>
      </c>
      <c r="B26" s="40" t="s">
        <v>141</v>
      </c>
      <c r="C26" s="40"/>
    </row>
    <row r="27" spans="1:3" x14ac:dyDescent="0.25">
      <c r="A27" s="5" t="s">
        <v>42</v>
      </c>
      <c r="B27" s="47">
        <v>45547</v>
      </c>
      <c r="C27" s="48"/>
    </row>
    <row r="28" spans="1:3" x14ac:dyDescent="0.25">
      <c r="A28" s="5" t="s">
        <v>9</v>
      </c>
      <c r="B28" s="45" t="s">
        <v>150</v>
      </c>
      <c r="C28" s="45"/>
    </row>
    <row r="29" spans="1:3" x14ac:dyDescent="0.25">
      <c r="A29" s="5" t="s">
        <v>10</v>
      </c>
      <c r="B29" s="45">
        <v>45609</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40</v>
      </c>
      <c r="B1" s="55"/>
      <c r="C1" s="55"/>
    </row>
    <row r="2" spans="1:3" x14ac:dyDescent="0.25">
      <c r="A2" s="13" t="s">
        <v>25</v>
      </c>
      <c r="B2" s="56" t="s">
        <v>135</v>
      </c>
      <c r="C2" s="57"/>
    </row>
    <row r="3" spans="1:3" x14ac:dyDescent="0.25">
      <c r="A3" s="5" t="s">
        <v>11</v>
      </c>
      <c r="B3" s="40" t="str">
        <f>'GENERALES NOTA 322'!B2:C2</f>
        <v>05001310501820230042600</v>
      </c>
      <c r="C3" s="40"/>
    </row>
    <row r="4" spans="1:3" x14ac:dyDescent="0.25">
      <c r="A4" s="5" t="s">
        <v>0</v>
      </c>
      <c r="B4" s="40" t="str">
        <f>'GENERALES NOTA 322'!B3:C3</f>
        <v>018 LABORAL CIRCUITO MEDELLIN</v>
      </c>
      <c r="C4" s="40"/>
    </row>
    <row r="5" spans="1:3" x14ac:dyDescent="0.25">
      <c r="A5" s="5" t="s">
        <v>109</v>
      </c>
      <c r="B5" s="40" t="str">
        <f>'GENERALES NOTA 322'!B4:C4</f>
        <v>COLFONDOS Y OTRO</v>
      </c>
      <c r="C5" s="40"/>
    </row>
    <row r="6" spans="1:3" x14ac:dyDescent="0.25">
      <c r="A6" s="5" t="s">
        <v>1</v>
      </c>
      <c r="B6" s="40" t="str">
        <f>'GENERALES NOTA 322'!B5:C5</f>
        <v>LAURA CATALINA MENDOZA GONZALEZ. C.C: 43.075.000</v>
      </c>
      <c r="C6" s="40"/>
    </row>
    <row r="7" spans="1:3" x14ac:dyDescent="0.25">
      <c r="A7" s="5" t="s">
        <v>110</v>
      </c>
      <c r="B7" s="40" t="str">
        <f>'GENERALES NOTA 322'!B6:C6</f>
        <v>LLAMADA EN GARANTIA</v>
      </c>
      <c r="C7" s="40"/>
    </row>
    <row r="8" spans="1:3" x14ac:dyDescent="0.25">
      <c r="A8" s="13" t="s">
        <v>26</v>
      </c>
      <c r="B8" s="40"/>
      <c r="C8" s="40"/>
    </row>
    <row r="9" spans="1:3" x14ac:dyDescent="0.25">
      <c r="A9" s="13" t="s">
        <v>27</v>
      </c>
      <c r="B9" s="40"/>
      <c r="C9" s="40"/>
    </row>
    <row r="10" spans="1:3" x14ac:dyDescent="0.25">
      <c r="A10" s="13" t="s">
        <v>77</v>
      </c>
      <c r="B10" s="56"/>
      <c r="C10" s="58"/>
    </row>
    <row r="11" spans="1:3" x14ac:dyDescent="0.25">
      <c r="A11" s="13" t="s">
        <v>116</v>
      </c>
      <c r="B11" s="56"/>
      <c r="C11" s="57"/>
    </row>
    <row r="12" spans="1:3" x14ac:dyDescent="0.25">
      <c r="A12" s="13" t="s">
        <v>60</v>
      </c>
      <c r="B12" s="43"/>
      <c r="C12" s="44"/>
    </row>
    <row r="13" spans="1:3" x14ac:dyDescent="0.25">
      <c r="A13" s="13" t="s">
        <v>28</v>
      </c>
      <c r="B13" s="40"/>
      <c r="C13" s="40"/>
    </row>
    <row r="14" spans="1:3" x14ac:dyDescent="0.25">
      <c r="A14" s="13" t="s">
        <v>29</v>
      </c>
      <c r="B14" s="40"/>
      <c r="C14" s="40"/>
    </row>
    <row r="15" spans="1:3" x14ac:dyDescent="0.25">
      <c r="A15" s="13" t="s">
        <v>30</v>
      </c>
      <c r="B15" s="40"/>
      <c r="C15" s="40"/>
    </row>
    <row r="16" spans="1:3" x14ac:dyDescent="0.25">
      <c r="A16" s="59" t="s">
        <v>31</v>
      </c>
      <c r="B16" s="40"/>
      <c r="C16" s="40"/>
    </row>
    <row r="17" spans="1:3" x14ac:dyDescent="0.25">
      <c r="A17" s="60"/>
      <c r="B17" s="9" t="s">
        <v>39</v>
      </c>
      <c r="C17" s="10" t="s">
        <v>15</v>
      </c>
    </row>
    <row r="18" spans="1:3" x14ac:dyDescent="0.25">
      <c r="A18" s="60"/>
      <c r="B18" s="11"/>
      <c r="C18" s="11"/>
    </row>
    <row r="19" spans="1:3" x14ac:dyDescent="0.25">
      <c r="A19" s="60"/>
      <c r="B19" s="11"/>
      <c r="C19" s="11"/>
    </row>
    <row r="20" spans="1:3" x14ac:dyDescent="0.25">
      <c r="A20" s="60"/>
      <c r="B20" s="11"/>
      <c r="C20" s="11"/>
    </row>
    <row r="21" spans="1:3" x14ac:dyDescent="0.25">
      <c r="A21" s="13" t="s">
        <v>24</v>
      </c>
      <c r="B21" s="40"/>
      <c r="C21" s="40"/>
    </row>
    <row r="22" spans="1:3" x14ac:dyDescent="0.25">
      <c r="A22" s="13" t="s">
        <v>61</v>
      </c>
      <c r="B22" s="43"/>
      <c r="C22" s="44"/>
    </row>
    <row r="23" spans="1:3" x14ac:dyDescent="0.25">
      <c r="A23" s="13" t="s">
        <v>16</v>
      </c>
      <c r="B23" s="40"/>
      <c r="C23" s="40"/>
    </row>
    <row r="24" spans="1:3" x14ac:dyDescent="0.25">
      <c r="A24" s="13" t="s">
        <v>75</v>
      </c>
      <c r="B24" s="40"/>
      <c r="C24" s="40"/>
    </row>
    <row r="25" spans="1:3" x14ac:dyDescent="0.25">
      <c r="A25" s="13" t="s">
        <v>38</v>
      </c>
      <c r="B25" s="40"/>
      <c r="C25" s="40"/>
    </row>
    <row r="26" spans="1:3" x14ac:dyDescent="0.25">
      <c r="A26" s="12" t="s">
        <v>76</v>
      </c>
      <c r="B26" s="40"/>
      <c r="C26" s="40"/>
    </row>
    <row r="27" spans="1:3" x14ac:dyDescent="0.25">
      <c r="A27" s="61" t="s">
        <v>64</v>
      </c>
      <c r="B27" s="61"/>
      <c r="C27" s="61"/>
    </row>
    <row r="28" spans="1:3" ht="14.45" customHeight="1" x14ac:dyDescent="0.25">
      <c r="A28" s="62" t="s">
        <v>37</v>
      </c>
      <c r="B28" s="63"/>
      <c r="C28" s="31"/>
    </row>
    <row r="29" spans="1:3" ht="14.45" customHeight="1" x14ac:dyDescent="0.25">
      <c r="A29" s="64" t="s">
        <v>36</v>
      </c>
      <c r="B29" s="65"/>
      <c r="C29" s="31"/>
    </row>
    <row r="30" spans="1:3" ht="14.45" customHeight="1" x14ac:dyDescent="0.25">
      <c r="A30" s="64" t="s">
        <v>35</v>
      </c>
      <c r="B30" s="65"/>
      <c r="C30" s="32"/>
    </row>
    <row r="31" spans="1:3" ht="14.45" customHeight="1" x14ac:dyDescent="0.25">
      <c r="A31" s="64" t="s">
        <v>13</v>
      </c>
      <c r="B31" s="65"/>
      <c r="C31" s="31"/>
    </row>
    <row r="32" spans="1:3" x14ac:dyDescent="0.25">
      <c r="A32" s="64" t="s">
        <v>14</v>
      </c>
      <c r="B32" s="65"/>
      <c r="C32" s="31"/>
    </row>
    <row r="33" spans="1:3" ht="14.45" customHeight="1" x14ac:dyDescent="0.25">
      <c r="A33" s="64" t="s">
        <v>34</v>
      </c>
      <c r="B33" s="65"/>
      <c r="C33" s="31"/>
    </row>
    <row r="34" spans="1:3" ht="14.45" customHeight="1" x14ac:dyDescent="0.25">
      <c r="A34" s="64" t="s">
        <v>94</v>
      </c>
      <c r="B34" s="65"/>
      <c r="C34" s="33"/>
    </row>
    <row r="35" spans="1:3" x14ac:dyDescent="0.25">
      <c r="A35" s="62" t="s">
        <v>106</v>
      </c>
      <c r="B35" s="63"/>
      <c r="C35" s="34"/>
    </row>
    <row r="36" spans="1:3" x14ac:dyDescent="0.25">
      <c r="A36" s="67" t="s">
        <v>88</v>
      </c>
      <c r="B36" s="67"/>
      <c r="C36" s="67"/>
    </row>
    <row r="37" spans="1:3" x14ac:dyDescent="0.25">
      <c r="A37" s="66" t="s">
        <v>89</v>
      </c>
      <c r="B37" s="66"/>
      <c r="C37" s="11"/>
    </row>
    <row r="38" spans="1:3" x14ac:dyDescent="0.25">
      <c r="A38" s="66" t="s">
        <v>90</v>
      </c>
      <c r="B38" s="66"/>
      <c r="C38" s="11"/>
    </row>
    <row r="39" spans="1:3" x14ac:dyDescent="0.25">
      <c r="A39" s="66" t="s">
        <v>91</v>
      </c>
      <c r="B39" s="66"/>
      <c r="C39" s="11"/>
    </row>
    <row r="40" spans="1:3" x14ac:dyDescent="0.25">
      <c r="A40" s="66" t="s">
        <v>92</v>
      </c>
      <c r="B40" s="66"/>
      <c r="C40" s="11"/>
    </row>
    <row r="41" spans="1:3" x14ac:dyDescent="0.25">
      <c r="A41" s="66" t="s">
        <v>93</v>
      </c>
      <c r="B41" s="66"/>
      <c r="C41" s="11"/>
    </row>
    <row r="42" spans="1:3" x14ac:dyDescent="0.25">
      <c r="A42" s="66" t="s">
        <v>95</v>
      </c>
      <c r="B42" s="66"/>
      <c r="C42" s="11"/>
    </row>
    <row r="43" spans="1:3" x14ac:dyDescent="0.25">
      <c r="A43" s="66" t="s">
        <v>96</v>
      </c>
      <c r="B43" s="66"/>
      <c r="C43" s="11"/>
    </row>
    <row r="44" spans="1:3" x14ac:dyDescent="0.25">
      <c r="A44" s="66" t="s">
        <v>97</v>
      </c>
      <c r="B44" s="66"/>
      <c r="C44" s="11"/>
    </row>
    <row r="45" spans="1:3" x14ac:dyDescent="0.25">
      <c r="A45" s="66" t="s">
        <v>98</v>
      </c>
      <c r="B45" s="66"/>
      <c r="C45" s="11"/>
    </row>
    <row r="46" spans="1:3" x14ac:dyDescent="0.25">
      <c r="A46" s="66" t="s">
        <v>99</v>
      </c>
      <c r="B46" s="66"/>
      <c r="C46" s="11"/>
    </row>
    <row r="47" spans="1:3" x14ac:dyDescent="0.25">
      <c r="A47" s="66" t="s">
        <v>100</v>
      </c>
      <c r="B47" s="66"/>
      <c r="C47" s="11"/>
    </row>
    <row r="48" spans="1:3" x14ac:dyDescent="0.25">
      <c r="A48" s="66" t="s">
        <v>101</v>
      </c>
      <c r="B48" s="66"/>
      <c r="C48" s="11"/>
    </row>
    <row r="49" spans="1:3" x14ac:dyDescent="0.25">
      <c r="A49" s="66" t="s">
        <v>102</v>
      </c>
      <c r="B49" s="66"/>
      <c r="C49" s="11"/>
    </row>
    <row r="50" spans="1:3" x14ac:dyDescent="0.25">
      <c r="A50" s="66" t="s">
        <v>103</v>
      </c>
      <c r="B50" s="66"/>
      <c r="C50" s="11"/>
    </row>
    <row r="51" spans="1:3" x14ac:dyDescent="0.25">
      <c r="A51" s="66" t="s">
        <v>104</v>
      </c>
      <c r="B51" s="66"/>
      <c r="C51" s="11"/>
    </row>
    <row r="52" spans="1:3" x14ac:dyDescent="0.25">
      <c r="A52" s="66" t="s">
        <v>105</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7" zoomScaleNormal="100" workbookViewId="0">
      <selection activeCell="B31" sqref="B31"/>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43</v>
      </c>
      <c r="B1" s="55"/>
      <c r="C1" s="55"/>
    </row>
    <row r="2" spans="1:6" x14ac:dyDescent="0.25">
      <c r="A2" s="20" t="s">
        <v>25</v>
      </c>
      <c r="B2" s="85" t="s">
        <v>151</v>
      </c>
      <c r="C2" s="86"/>
    </row>
    <row r="3" spans="1:6" x14ac:dyDescent="0.25">
      <c r="A3" s="21" t="s">
        <v>11</v>
      </c>
      <c r="B3" s="87" t="str">
        <f>'GENERALES NOTA 322'!B2:C2</f>
        <v>05001310501820230042600</v>
      </c>
      <c r="C3" s="87"/>
    </row>
    <row r="4" spans="1:6" x14ac:dyDescent="0.25">
      <c r="A4" s="21" t="s">
        <v>0</v>
      </c>
      <c r="B4" s="87" t="str">
        <f>'GENERALES NOTA 322'!B3:C3</f>
        <v>018 LABORAL CIRCUITO MEDELLIN</v>
      </c>
      <c r="C4" s="87"/>
    </row>
    <row r="5" spans="1:6" x14ac:dyDescent="0.25">
      <c r="A5" s="21" t="s">
        <v>109</v>
      </c>
      <c r="B5" s="87" t="str">
        <f>'GENERALES NOTA 322'!B4:C4</f>
        <v>COLFONDOS Y OTRO</v>
      </c>
      <c r="C5" s="87"/>
    </row>
    <row r="6" spans="1:6" ht="14.45" customHeight="1" x14ac:dyDescent="0.25">
      <c r="A6" s="21" t="s">
        <v>1</v>
      </c>
      <c r="B6" s="87" t="str">
        <f>'GENERALES NOTA 322'!B5:C5</f>
        <v>LAURA CATALINA MENDOZA GONZALEZ. C.C: 43.075.000</v>
      </c>
      <c r="C6" s="87"/>
    </row>
    <row r="7" spans="1:6" x14ac:dyDescent="0.25">
      <c r="A7" s="21" t="s">
        <v>110</v>
      </c>
      <c r="B7" s="87" t="str">
        <f>'GENERALES NOTA 322'!B6:C6</f>
        <v>LLAMADA EN GARANTIA</v>
      </c>
      <c r="C7" s="87"/>
    </row>
    <row r="8" spans="1:6" ht="30" x14ac:dyDescent="0.25">
      <c r="A8" s="21" t="s">
        <v>46</v>
      </c>
      <c r="B8" s="81" t="str">
        <f>'GENERALES NOTA 322'!B15:C15</f>
        <v>NO ES POSIBLE CUANTIFICAR LAS PRETENSIONES DE LA DEMANDA EN ATENCIÓN A LA NATURALEZA DEL PROCESO.</v>
      </c>
      <c r="C8" s="82"/>
    </row>
    <row r="9" spans="1:6" x14ac:dyDescent="0.25">
      <c r="A9" s="88" t="s">
        <v>47</v>
      </c>
      <c r="B9" s="72" t="s">
        <v>48</v>
      </c>
      <c r="C9" s="73"/>
    </row>
    <row r="10" spans="1:6" x14ac:dyDescent="0.25">
      <c r="A10" s="88"/>
      <c r="B10" s="22" t="s">
        <v>49</v>
      </c>
      <c r="C10" s="19">
        <f>'GENERALES NOTA 322'!C17</f>
        <v>0</v>
      </c>
    </row>
    <row r="11" spans="1:6" x14ac:dyDescent="0.25">
      <c r="A11" s="88"/>
      <c r="B11" s="22" t="s">
        <v>50</v>
      </c>
      <c r="C11" s="19">
        <f>'GENERALES NOTA 322'!C18</f>
        <v>0</v>
      </c>
    </row>
    <row r="12" spans="1:6" x14ac:dyDescent="0.25">
      <c r="A12" s="88"/>
      <c r="B12" s="72"/>
      <c r="C12" s="73"/>
    </row>
    <row r="13" spans="1:6" x14ac:dyDescent="0.25">
      <c r="A13" s="88"/>
      <c r="B13" s="22" t="s">
        <v>112</v>
      </c>
      <c r="C13" s="24"/>
    </row>
    <row r="14" spans="1:6" x14ac:dyDescent="0.25">
      <c r="A14" s="88"/>
      <c r="B14" s="22" t="s">
        <v>113</v>
      </c>
      <c r="C14" s="24"/>
      <c r="E14" t="s">
        <v>59</v>
      </c>
      <c r="F14" s="17">
        <v>0.7</v>
      </c>
    </row>
    <row r="15" spans="1:6" x14ac:dyDescent="0.25">
      <c r="A15" s="23" t="s">
        <v>44</v>
      </c>
      <c r="B15" s="85" t="s">
        <v>57</v>
      </c>
      <c r="C15" s="86"/>
    </row>
    <row r="16" spans="1:6" ht="15" customHeight="1" x14ac:dyDescent="0.25">
      <c r="A16" s="21" t="s">
        <v>45</v>
      </c>
      <c r="B16" s="83" t="s">
        <v>152</v>
      </c>
      <c r="C16" s="84"/>
    </row>
    <row r="17" spans="1:3" ht="28.5" customHeight="1" x14ac:dyDescent="0.25">
      <c r="A17" s="14" t="s">
        <v>52</v>
      </c>
      <c r="B17" s="74">
        <f>((C19+C20+C22+C23)-C26)*C25*C27</f>
        <v>0</v>
      </c>
      <c r="C17" s="74"/>
    </row>
    <row r="18" spans="1:3" x14ac:dyDescent="0.25">
      <c r="A18" s="23" t="s">
        <v>53</v>
      </c>
      <c r="B18" s="75" t="s">
        <v>48</v>
      </c>
      <c r="C18" s="76"/>
    </row>
    <row r="19" spans="1:3" x14ac:dyDescent="0.25">
      <c r="A19" s="70"/>
      <c r="B19" s="22" t="s">
        <v>49</v>
      </c>
      <c r="C19" s="19">
        <v>0</v>
      </c>
    </row>
    <row r="20" spans="1:3" x14ac:dyDescent="0.25">
      <c r="A20" s="71"/>
      <c r="B20" s="22" t="s">
        <v>50</v>
      </c>
      <c r="C20" s="19">
        <v>0</v>
      </c>
    </row>
    <row r="21" spans="1:3" x14ac:dyDescent="0.25">
      <c r="A21" s="71"/>
      <c r="B21" s="72" t="s">
        <v>51</v>
      </c>
      <c r="C21" s="73"/>
    </row>
    <row r="22" spans="1:3" x14ac:dyDescent="0.25">
      <c r="A22" s="71"/>
      <c r="B22" s="22" t="s">
        <v>112</v>
      </c>
      <c r="C22" s="19">
        <v>0</v>
      </c>
    </row>
    <row r="23" spans="1:3" ht="45" x14ac:dyDescent="0.25">
      <c r="A23" s="71"/>
      <c r="B23" s="22" t="s">
        <v>114</v>
      </c>
      <c r="C23" s="19">
        <v>0</v>
      </c>
    </row>
    <row r="24" spans="1:3" x14ac:dyDescent="0.25">
      <c r="A24" s="71"/>
      <c r="B24" s="72" t="s">
        <v>115</v>
      </c>
      <c r="C24" s="73"/>
    </row>
    <row r="25" spans="1:3" x14ac:dyDescent="0.25">
      <c r="A25" s="25"/>
      <c r="B25" s="22" t="s">
        <v>127</v>
      </c>
      <c r="C25" s="26">
        <v>0</v>
      </c>
    </row>
    <row r="26" spans="1:3" x14ac:dyDescent="0.25">
      <c r="A26" s="27"/>
      <c r="B26" s="22" t="s">
        <v>116</v>
      </c>
      <c r="C26" s="28">
        <v>0</v>
      </c>
    </row>
    <row r="27" spans="1:3" x14ac:dyDescent="0.25">
      <c r="A27" s="27"/>
      <c r="B27" s="22" t="s">
        <v>136</v>
      </c>
      <c r="C27" s="26">
        <v>0</v>
      </c>
    </row>
    <row r="28" spans="1:3" x14ac:dyDescent="0.25">
      <c r="A28" s="18" t="s">
        <v>107</v>
      </c>
      <c r="B28" s="74">
        <f>IFERROR(B17*(VLOOKUP(B15,Hoja2!$G$1:$H$6,2,0)),16666)</f>
        <v>16666</v>
      </c>
      <c r="C28" s="74"/>
    </row>
    <row r="29" spans="1:3" ht="30" x14ac:dyDescent="0.25">
      <c r="A29" s="21" t="s">
        <v>54</v>
      </c>
      <c r="B29" s="77" t="s">
        <v>144</v>
      </c>
      <c r="C29" s="78"/>
    </row>
    <row r="30" spans="1:3" ht="30" x14ac:dyDescent="0.25">
      <c r="A30" s="21" t="s">
        <v>55</v>
      </c>
      <c r="B30" s="79" t="s">
        <v>153</v>
      </c>
      <c r="C30" s="80"/>
    </row>
    <row r="31" spans="1:3" ht="18.75" x14ac:dyDescent="0.25">
      <c r="A31" s="29" t="s">
        <v>117</v>
      </c>
      <c r="B31" s="29"/>
      <c r="C31" s="29"/>
    </row>
    <row r="32" spans="1:3" x14ac:dyDescent="0.25">
      <c r="A32" s="30" t="s">
        <v>118</v>
      </c>
      <c r="B32" s="69"/>
      <c r="C32" s="69"/>
    </row>
    <row r="33" spans="1:3" x14ac:dyDescent="0.25">
      <c r="A33" s="30" t="s">
        <v>119</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56</v>
      </c>
      <c r="B1" s="55"/>
      <c r="C1" s="55"/>
    </row>
    <row r="2" spans="1:3" ht="17.100000000000001" customHeight="1" x14ac:dyDescent="0.25">
      <c r="A2" s="13" t="s">
        <v>25</v>
      </c>
      <c r="B2" s="56" t="str">
        <f>'[2]AUTOS NOTA 321'!B2:C2</f>
        <v xml:space="preserve">SINIESTRO   LEGIS </v>
      </c>
      <c r="C2" s="57"/>
    </row>
    <row r="3" spans="1:3" ht="15.95" customHeight="1" x14ac:dyDescent="0.25">
      <c r="A3" s="5" t="s">
        <v>11</v>
      </c>
      <c r="B3" s="40" t="str">
        <f>'GENERALES NOTA 322'!B2:C2</f>
        <v>05001310501820230042600</v>
      </c>
      <c r="C3" s="40"/>
    </row>
    <row r="4" spans="1:3" x14ac:dyDescent="0.25">
      <c r="A4" s="5" t="s">
        <v>0</v>
      </c>
      <c r="B4" s="40" t="str">
        <f>'GENERALES NOTA 322'!B3:C3</f>
        <v>018 LABORAL CIRCUITO MEDELLIN</v>
      </c>
      <c r="C4" s="40"/>
    </row>
    <row r="5" spans="1:3" ht="29.1" customHeight="1" x14ac:dyDescent="0.25">
      <c r="A5" s="5" t="s">
        <v>109</v>
      </c>
      <c r="B5" s="40" t="str">
        <f>'GENERALES NOTA 322'!B4:C4</f>
        <v>COLFONDOS Y OTRO</v>
      </c>
      <c r="C5" s="40"/>
    </row>
    <row r="6" spans="1:3" x14ac:dyDescent="0.25">
      <c r="A6" s="5" t="s">
        <v>1</v>
      </c>
      <c r="B6" s="40" t="str">
        <f>'GENERALES NOTA 322'!B5:C5</f>
        <v>LAURA CATALINA MENDOZA GONZALEZ. C.C: 43.075.000</v>
      </c>
      <c r="C6" s="40"/>
    </row>
    <row r="7" spans="1:3" ht="43.5" customHeight="1" x14ac:dyDescent="0.25">
      <c r="A7" s="5" t="s">
        <v>110</v>
      </c>
      <c r="B7" s="40" t="str">
        <f>'GENERALES NOTA 322'!B6:C6</f>
        <v>LLAMADA EN GARANTIA</v>
      </c>
      <c r="C7" s="40"/>
    </row>
    <row r="8" spans="1:3" x14ac:dyDescent="0.25">
      <c r="A8" s="5" t="s">
        <v>121</v>
      </c>
      <c r="B8" s="40"/>
      <c r="C8" s="40"/>
    </row>
    <row r="9" spans="1:3" x14ac:dyDescent="0.25">
      <c r="A9" s="15" t="s">
        <v>53</v>
      </c>
      <c r="B9" s="89"/>
      <c r="C9" s="89"/>
    </row>
    <row r="10" spans="1:3" x14ac:dyDescent="0.25">
      <c r="A10" s="15" t="s">
        <v>122</v>
      </c>
      <c r="B10" s="40"/>
      <c r="C10" s="40"/>
    </row>
    <row r="11" spans="1:3" ht="30" x14ac:dyDescent="0.25">
      <c r="A11" s="15" t="s">
        <v>123</v>
      </c>
      <c r="B11" s="90"/>
      <c r="C11" s="68"/>
    </row>
    <row r="12" spans="1:3" ht="60" x14ac:dyDescent="0.25">
      <c r="A12" s="5" t="s">
        <v>65</v>
      </c>
      <c r="B12" s="40"/>
      <c r="C12" s="40"/>
    </row>
    <row r="13" spans="1:3" ht="60" x14ac:dyDescent="0.25">
      <c r="A13" s="5" t="s">
        <v>66</v>
      </c>
      <c r="B13" s="40"/>
      <c r="C13" s="40"/>
    </row>
    <row r="14" spans="1:3" x14ac:dyDescent="0.25">
      <c r="A14" s="5" t="s">
        <v>67</v>
      </c>
      <c r="B14" s="11"/>
      <c r="C14" s="11"/>
    </row>
    <row r="15" spans="1:3" x14ac:dyDescent="0.25">
      <c r="A15" s="15" t="s">
        <v>124</v>
      </c>
      <c r="B15" s="40"/>
      <c r="C15" s="40"/>
    </row>
    <row r="16" spans="1:3" x14ac:dyDescent="0.25">
      <c r="A16" s="11" t="s">
        <v>125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DANIEL ALEJANDRO FRANCO DELGADO</cp:lastModifiedBy>
  <dcterms:created xsi:type="dcterms:W3CDTF">2020-12-07T14:41:17Z</dcterms:created>
  <dcterms:modified xsi:type="dcterms:W3CDTF">2024-11-14T01:31:46Z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