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ACERJC\Downloads\"/>
    </mc:Choice>
  </mc:AlternateContent>
  <bookViews>
    <workbookView xWindow="0" yWindow="0" windowWidth="20490" windowHeight="513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<sst xmlns="http://schemas.openxmlformats.org/spreadsheetml/2006/main" count="195" uniqueCount="154">
  <si>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</si>
  <si>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</si>
  <si>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05001310501920240001600</t>
  </si>
  <si>
    <t>Juzgado</t>
  </si>
  <si>
    <t>019 LABORAL CIRCUITO MEDELLIN</t>
  </si>
  <si>
    <t>Demandado</t>
  </si>
  <si>
    <t>COLFONDOS Y OTRO</t>
  </si>
  <si>
    <t xml:space="preserve">Demandante </t>
  </si>
  <si>
    <t>DISNEY SORELLY CORRALES JARAMILLO. C.C: 43.548.852</t>
  </si>
  <si>
    <t>Tipo de vinculacion compañía</t>
  </si>
  <si>
    <t>LLAMADA EN GARANTIA</t>
  </si>
  <si>
    <t>Nombre de lesionado o muerto (s)</t>
  </si>
  <si>
    <t>N/A</t>
  </si>
  <si>
    <t>Fecha de los hechos</t>
  </si>
  <si>
    <t>01/10/1995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</si>
  <si>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</si>
  <si>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</si>
  <si>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</si>
  <si>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</si>
  <si>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</si>
  <si>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DISNEY SORELLY CORRALES JARAMILLO, IDENTIFICAD CON LA C.C: 43.548.852, SE AFILIÓ INICIALMENTE AL ISS ADMINISTRADA POR EL RPM, POSTERIORMENTE SE TRASLADÓ DE RÉGIMEN EL 02/10/1995 PARA HORIZONTE PENSIONES Y CESANTIAS HOY PORVENIR S.A., SEGUIDAMENTE TRASLADÁNDOSE EL 16/11/1999 PARA COLFONDOS S.A., Y POR ÚLTIMO SE CAMBIÓ A PROTECCIÓN S.A., EL 4/06/2009, DONDE ACTUALMENTE SE ENCUENTRA, FONDO ESTE QUE ES ADMINISTRADO POR RAIS. QUE AL MOMENTO DE LA AFILIACIÓN INICIAL A PORVENIR S.A., COMO SUS POSTERIORES TRASLADOS A PROTECCIÓN S.A Y A COLFONDOS S.A., OMITIERON SU DEBER DE INFORMACIÓN, RESPECTO DE LAS CONSECUENCIAS QUE SE PRODUCÍA CON EL TRASLADO DEL RPM AL RAIS. QUE SE INDUJO A ERROR Y FUE ASALTADA EN SU BUENA FE, POR LOS ASESORES DE LOS FONDOS PRIVADOS DEMANDADOS, TODA VEZ QUE SOLO LE INDICARON QUE A AL AFILIARSE AL RAIS, TENDRÍA UNA PENSIÓN MÁS RÁPIDA Y ALTA A LA QUE RECIBIRÍA EN EL RPM, SITUACIÓN ESTÁ QUE NUNCA CORRESPONDIÓ NI CORRESPONDE CON LA REALIDAD. SIN BRINDARLE MÁS ASESORÍA AL RESPECTO. EL 22/01/2023 SOLICITÓ ANTE COLPENSIONES EL TRASLADO AL RPM SIN EMBARGO, ESTE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</si>
  <si>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</si>
  <si>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</si>
  <si>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</si>
  <si>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</si>
  <si>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</si>
  <si>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</si>
  <si>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</si>
  <si>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</si>
  <si>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</si>
  <si>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</si>
  <si>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</si>
  <si>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</si>
  <si>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</si>
  <si>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</si>
  <si>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</si>
  <si>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</si>
  <si>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9/10/2024 -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</si>
  <si>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</si>
  <si>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</si>
  <si>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</si>
  <si>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</si>
  <si>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</si>
  <si>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</si>
  <si>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</si>
  <si>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</si>
  <si>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</si>
  <si>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</si>
  <si>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</si>
  <si>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</si>
  <si>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</si>
  <si>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</si>
  <si>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</si>
  <si>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</si>
  <si>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</si>
  <si>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</si>
  <si>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</si>
  <si>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</si>
  <si>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</si>
  <si>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</si>
  <si>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</si>
  <si>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</si>
  <si>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</si>
  <si>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</si>
  <si>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</si>
  <si>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</si>
  <si>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</si>
  <si>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</si>
  <si>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</si>
  <si>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</si>
  <si>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</si>
  <si>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</si>
  <si>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</si>
  <si>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</si>
  <si>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</si>
  <si>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</si>
  <si>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</si>
  <si>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</si>
  <si>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</si>
  <si>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</si>
  <si>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</si>
  <si>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</si>
  <si>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</si>
  <si>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</si>
  <si>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</si>
  <si>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AJR2561</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</si>
  <si>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</si>
  <si>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</si>
  <si>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</si>
  <si>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</si>
  <si>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</si>
  <si>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</si>
  <si>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</si>
  <si>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</si>
  <si>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</si>
  <si>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</si>
  <si>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</si>
  <si>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</si>
  <si>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</si>
  <si>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</si>
  <si>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</si>
  <si>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</si>
  <si>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</si>
  <si>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</si>
  <si>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</si>
  <si>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</si>
  <si>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</si>
  <si>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</si>
  <si>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</si>
  <si>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</si>
  <si>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</si>
  <si>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</si>
  <si>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</si>
  <si>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</si>
  <si>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</si>
  <si>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</si>
  <si>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</si>
  <si>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</si>
  <si>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</si>
  <si>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</si>
  <si>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</si>
  <si>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</si>
  <si>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</si>
  <si>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</si>
  <si>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</si>
  <si>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</si>
  <si>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</si>
  <si>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</si>
  <si>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</si>
  <si>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</si>
  <si>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</si>
  <si>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</si>
  <si>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</si>
  <si>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</si>
  <si>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</si>
  <si>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</si>
  <si>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</si>
  <si>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</si>
  <si>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</si>
  <si>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</si>
  <si>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</si>
  <si>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</si>
  <si>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</si>
  <si>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</si>
  <si>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</si>
  <si>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</si>
  <si>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</si>
  <si>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</si>
  <si>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</si>
  <si>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</si>
  <si>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</si>
  <si>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</si>
  <si>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octubre del año 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</si>
  <si>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EXCEPCIONES PROPUESTAS EN LA DEMANDA:
1. EXCEPCIONES FORMULADAS POR QUIEN EFECTUÓ EL LLAMAMIENTO EN GARANTÍA A MI REPRESENTADA
2. ABUSO DEL DERECHO POR PARTE DE COLFONDOS S.A. AL LLAMAR EN GARANTÍA A ALLIANZ SEGUROS DE VIDA S.A. AÚN CUANDO LA AFP TIENE PLENO CONOCIMIENTO QUE NO LE ASISTE EL DERECHO DE OBTENER LA DEVOLUCIÓN Y/O RESTITUCIÓN DE LA PRIMA.
3. AL NO PROSPERAR LAS PRETENSIONES DEL LLAMAMIENTO EN GARANTÍA, LAS AGENCIAS EN DERECHO A FAVOR DE ALLIANZ SEGUROS DE VIDA S.A. DEBEN LIQUIDARSE POR UN VALOR IGUAL AL ASUMIDO QUE COMPENSE EL ESFUERZO REALIZADO Y LA AFECTACIÓN PATRIMONIAL QUE IMPLICÓ LA CAUSA.
4. INEXISTENCIA DE OBLIGACIÓN DE RESTITUCIÓN DE LA PRIMA DEL SEGURO PREVISIONAL AL ESTAR DEBIDAMENTE DEVENGADA EN RAZÓN DEL RIESGO ASUMIDO.
5. INEXISTENCIA DE OBLIGACIÓN A CARGO DE ALLIANZ SEGUROS DE VIDA S.A. POR CUANTO LA PRIMA DEBE PAGARSE CON LOS RECURSO PROPIOS DE LA AFP CUANDO SE DECLARA LA INEFICACIA DE TRASLADO
6. INEXISTENCIA RESPONSABILIDAD DE AFP DEVOLVER LAS PRIMAS DE SEGURO PREVISIONAL A COLPENSIONES SI SE DECLARA LA INEFICACIA DE TRASLADO, POR CUANTO EL PAGO DE ESTAS ES UNA SITUACIÓN QUE SE CONSOLIDÓ EN EL TIEMPO Y NO ES POSIBLE RETROTRAER (SU 107 DE 2024).
7. IMPOSIBILIDAD DE SOLICITAR LA DECLARATORIA DE INEFICACIA DE AFILIACIÓN AL RAIS CUANDO LA DEMANDANTE NO PRESENTÓ AFILIACIÓN AL REGIMEN DE PRIMA MEDIA CON PRESTACIÓN DEFINIDA.    
8. AFILIACIÓN LIBRE Y ESPONTÁNEA DE LA SEÑORA DISNEY SORELLY CORRALES JARAMILLO AL RÉGIMEN DE AHORRO INDIVIDIAL CON SOLIDARIDAD. 
9. ERROR DE DERECHO NO VICIA EL CONSENTIMIENTO. 
10. PROHIBICIÓN DE TRASLADO DEL RÉGIMEN DE AHORRO INDIVIDUAL CON SOLIDARIDAD AL RÉGIMEN DE PRIMA MEDIA CON PRESTACIÓN DEFINIDA.
11. EL TRASLADO ENTRE ADMINISTRADORAS DEL RAIS DENOTA LA VOLUNTAD DEL AFILIADO DE PERMANECER EN EL RÉGIMEN DE AHORRO INDIVIDUAL CON SOLIDARIDAD Y CONSIGO, SE CONFIGURA UN ACTO DE RELACIONAMIENTO QUE PRESUPONE EL CONOCIMIENTO DEL FUNCIONAMIENTO DE DICHO RÉGIMEN     
12. INEXISTENCIA DE LA OBLIGACIÓN DE DEVOLVER EL SEGURO PREVISIONAL CUANDO SE DECLARA LA NULIDAD Y/O INEFICACIA DE LA AFILIACIÓN POR FALTA DE CAUSA Y PORQUE AFECTA DERECHOS DE TERCEROS DE BUENA FE.
13. PRESCRIPCION.
14. BUENA FE.
15.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</si>
</sst>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applyAlignment="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53" t="s">
        <v>4</v>
      </c>
      <c r="C3" s="54"/>
    </row>
    <row r="4" spans="1:3" x14ac:dyDescent="0.25">
      <c r="A4" s="5" t="s">
        <v>5</v>
      </c>
      <c r="B4" s="53" t="s">
        <v>6</v>
      </c>
      <c r="C4" s="54"/>
    </row>
    <row r="5" spans="1:3" ht="14.45" customHeight="1" x14ac:dyDescent="0.25">
      <c r="A5" s="5" t="s">
        <v>7</v>
      </c>
      <c r="B5" s="47" t="s">
        <v>8</v>
      </c>
      <c r="C5" s="47"/>
    </row>
    <row r="6" spans="1:3" x14ac:dyDescent="0.25">
      <c r="A6" s="5" t="s">
        <v>9</v>
      </c>
      <c r="B6" s="36" t="s">
        <v>10</v>
      </c>
      <c r="C6" s="36"/>
    </row>
    <row r="7" spans="1:3" x14ac:dyDescent="0.25">
      <c r="A7" s="5" t="s">
        <v>11</v>
      </c>
      <c r="B7" s="36" t="s">
        <v>12</v>
      </c>
      <c r="C7" s="36"/>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8">
        <v>45548</v>
      </c>
      <c r="C27" s="39"/>
    </row>
    <row r="28" spans="1:3" x14ac:dyDescent="0.25">
      <c r="A28" s="5" t="s">
        <v>36</v>
      </c>
      <c r="B28" s="35" t="s">
        <v>37</v>
      </c>
      <c r="C28" s="35"/>
    </row>
    <row r="29" spans="1:3" x14ac:dyDescent="0.25">
      <c r="A29" s="5" t="s">
        <v>38</v>
      </c>
      <c r="B29" s="35">
        <v>45559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6" t="str">
        <f>'GENERALES NOTA 322'!B2:C2</f>
        <v>05001310501920240001600</v>
      </c>
      <c r="C3" s="36"/>
    </row>
    <row r="4" spans="1:3" x14ac:dyDescent="0.25">
      <c r="A4" s="5" t="s">
        <v>3</v>
      </c>
      <c r="B4" s="36" t="str">
        <f>'GENERALES NOTA 322'!B3:C3</f>
        <v>019 LABORAL CIRCUITO MEDELLIN</v>
      </c>
      <c r="C4" s="36"/>
    </row>
    <row r="5" spans="1:3" x14ac:dyDescent="0.25">
      <c r="A5" s="5" t="s">
        <v>5</v>
      </c>
      <c r="B5" s="36" t="str">
        <f>'GENERALES NOTA 322'!B4:C4</f>
        <v>COLFONDOS Y OTRO</v>
      </c>
      <c r="C5" s="36"/>
    </row>
    <row r="6" spans="1:3" x14ac:dyDescent="0.25">
      <c r="A6" s="5" t="s">
        <v>7</v>
      </c>
      <c r="B6" s="36" t="str">
        <f>'GENERALES NOTA 322'!B5:C5</f>
        <v>DISNEY SORELLY CORRALES JARAMILLO. C.C: 43.548.852</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6"/>
      <c r="C10" s="68"/>
    </row>
    <row r="11" spans="1:3" x14ac:dyDescent="0.25">
      <c r="A11" s="13" t="s">
        <v>44</v>
      </c>
      <c r="B11" s="66"/>
      <c r="C11" s="67"/>
    </row>
    <row r="12" spans="1:3" x14ac:dyDescent="0.25">
      <c r="A12" s="13" t="s">
        <v>45</v>
      </c>
      <c r="B12" s="53"/>
      <c r="C12" s="54"/>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3" t="s">
        <v>49</v>
      </c>
      <c r="B16" s="36"/>
      <c r="C16" s="36"/>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6"/>
      <c r="C21" s="36"/>
    </row>
    <row r="22" spans="1:3" x14ac:dyDescent="0.25">
      <c r="A22" s="13" t="s">
        <v>53</v>
      </c>
      <c r="B22" s="53"/>
      <c r="C22" s="54"/>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opLeftCell="A21" zoomScaleNormal="100" workbookViewId="0">
      <selection activeCell="B30" sqref="B30:C30"/>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05001310501920240001600</v>
      </c>
      <c r="C3" s="75"/>
    </row>
    <row r="4" spans="1:6" x14ac:dyDescent="0.25">
      <c r="A4" s="21" t="s">
        <v>3</v>
      </c>
      <c r="B4" s="75" t="str">
        <f>'GENERALES NOTA 322'!B3:C3</f>
        <v>019 LABORAL CIRCUITO MEDELLIN</v>
      </c>
      <c r="C4" s="75"/>
    </row>
    <row r="5" spans="1:6" x14ac:dyDescent="0.25">
      <c r="A5" s="21" t="s">
        <v>5</v>
      </c>
      <c r="B5" s="75" t="str">
        <f>'GENERALES NOTA 322'!B4:C4</f>
        <v>COLFONDOS Y OTRO</v>
      </c>
      <c r="C5" s="75"/>
    </row>
    <row r="6" spans="1:6" ht="14.45" customHeight="1" x14ac:dyDescent="0.25">
      <c r="A6" s="21" t="s">
        <v>7</v>
      </c>
      <c r="B6" s="75" t="str">
        <f>'GENERALES NOTA 322'!B5:C5</f>
        <v>DISNEY SORELLY CORRALES JARAMILLO. C.C: 43.548.852</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152</v>
      </c>
      <c r="C16" s="72"/>
    </row>
    <row r="17" spans="1:3" ht="28.5" customHeight="1" x14ac:dyDescent="0.25">
      <c r="A17" s="14" t="s">
        <v>92</v>
      </c>
      <c r="B17" s="81">
        <f>((C19+C20+C22+C23)-C26)*C25*C27</f>
        <v>0</v>
      </c>
      <c r="C17" s="81"/>
    </row>
    <row r="18" spans="1:3" x14ac:dyDescent="0.25">
      <c r="A18" s="23" t="s">
        <v>93</v>
      </c>
      <c r="B18" s="79" t="s">
        <v>24</v>
      </c>
      <c r="C18" s="80"/>
    </row>
    <row r="19" spans="1:3" x14ac:dyDescent="0.25">
      <c r="A19" s="87"/>
      <c r="B19" s="22" t="s">
        <v>25</v>
      </c>
      <c r="C19" s="19">
        <v>0</v>
      </c>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94</v>
      </c>
      <c r="C23" s="19">
        <v>0</v>
      </c>
    </row>
    <row r="24" spans="1:3" x14ac:dyDescent="0.25">
      <c r="A24" s="88"/>
      <c r="B24" s="77" t="s">
        <v>95</v>
      </c>
      <c r="C24" s="78"/>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81">
        <f>IFERROR(B17*(VLOOKUP(B15,Hoja2!$G$1:$H$6,2,0)),16666)</f>
        <v>16666</v>
      </c>
      <c r="C28" s="81"/>
    </row>
    <row r="29" spans="1:3" ht="30" x14ac:dyDescent="0.25">
      <c r="A29" s="21" t="s">
        <v>99</v>
      </c>
      <c r="B29" s="82" t="s">
        <v>100</v>
      </c>
      <c r="C29" s="83"/>
    </row>
    <row r="30" spans="1:3" ht="30" x14ac:dyDescent="0.25">
      <c r="A30" s="21" t="s">
        <v>101</v>
      </c>
      <c r="B30" s="84" t="s">
        <v>153</v>
      </c>
      <c r="C30" s="85"/>
    </row>
    <row r="31" spans="1:3" ht="18.75" x14ac:dyDescent="0.25">
      <c r="A31" s="29" t="s">
        <v>102</v>
      </c>
      <c r="B31" s="29"/>
      <c r="C31" s="29"/>
    </row>
    <row r="32" spans="1:3" x14ac:dyDescent="0.25">
      <c r="A32" s="30" t="s">
        <v>103</v>
      </c>
      <c r="B32" s="86"/>
      <c r="C32" s="86"/>
    </row>
    <row r="33" spans="1:3" x14ac:dyDescent="0.25">
      <c r="A33" s="30" t="s">
        <v>104</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105</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6" t="str">
        <f>'GENERALES NOTA 322'!B2:C2</f>
        <v>05001310501920240001600</v>
      </c>
      <c r="C3" s="36"/>
    </row>
    <row r="4" spans="1:3" x14ac:dyDescent="0.25">
      <c r="A4" s="5" t="s">
        <v>3</v>
      </c>
      <c r="B4" s="36" t="str">
        <f>'GENERALES NOTA 322'!B3:C3</f>
        <v>019 LABORAL CIRCUITO MEDELLIN</v>
      </c>
      <c r="C4" s="36"/>
    </row>
    <row r="5" spans="1:3" ht="29.1" customHeight="1" x14ac:dyDescent="0.25">
      <c r="A5" s="5" t="s">
        <v>5</v>
      </c>
      <c r="B5" s="36" t="str">
        <f>'GENERALES NOTA 322'!B4:C4</f>
        <v>COLFONDOS Y OTRO</v>
      </c>
      <c r="C5" s="36"/>
    </row>
    <row r="6" spans="1:3" x14ac:dyDescent="0.25">
      <c r="A6" s="5" t="s">
        <v>7</v>
      </c>
      <c r="B6" s="36" t="str">
        <f>'GENERALES NOTA 322'!B5:C5</f>
        <v>DISNEY SORELLY CORRALES JARAMILLO. C.C: 43.548.852</v>
      </c>
      <c r="C6" s="36"/>
    </row>
    <row r="7" spans="1:3" ht="43.5" customHeight="1" x14ac:dyDescent="0.25">
      <c r="A7" s="5" t="s">
        <v>9</v>
      </c>
      <c r="B7" s="36" t="str">
        <f>'GENERALES NOTA 322'!B6:C6</f>
        <v>LLAMADA EN GARANTIA</v>
      </c>
      <c r="C7" s="36"/>
    </row>
    <row r="8" spans="1:3" x14ac:dyDescent="0.25">
      <c r="A8" s="5" t="s">
        <v>106</v>
      </c>
      <c r="B8" s="36"/>
      <c r="C8" s="36"/>
    </row>
    <row r="9" spans="1:3" x14ac:dyDescent="0.25">
      <c r="A9" s="15" t="s">
        <v>93</v>
      </c>
      <c r="B9" s="89"/>
      <c r="C9" s="89"/>
    </row>
    <row r="10" spans="1:3" x14ac:dyDescent="0.25">
      <c r="A10" s="15" t="s">
        <v>107</v>
      </c>
      <c r="B10" s="36"/>
      <c r="C10" s="36"/>
    </row>
    <row r="11" spans="1:3" ht="30" x14ac:dyDescent="0.25">
      <c r="A11" s="15" t="s">
        <v>108</v>
      </c>
      <c r="B11" s="90"/>
      <c r="C11" s="56"/>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116</v>
      </c>
      <c r="C1" s="8" t="s">
        <v>49</v>
      </c>
      <c r="D1" s="8" t="s">
        <v>53</v>
      </c>
      <c r="E1" s="3" t="s">
        <v>54</v>
      </c>
      <c r="F1" s="2" t="s">
        <v>88</v>
      </c>
      <c r="G1" s="2" t="s">
        <v>117</v>
      </c>
      <c r="H1" s="4">
        <v>0.7</v>
      </c>
      <c r="I1" t="s">
        <v>118</v>
      </c>
      <c r="J1" t="s">
        <v>119</v>
      </c>
      <c r="L1" t="s">
        <v>10</v>
      </c>
    </row>
    <row r="2" spans="1:12" x14ac:dyDescent="0.25">
      <c r="A2" t="s">
        <v>120</v>
      </c>
      <c r="B2" t="s">
        <v>115</v>
      </c>
      <c r="C2" t="s">
        <v>121</v>
      </c>
      <c r="D2" s="2" t="s">
        <v>122</v>
      </c>
      <c r="E2" s="1" t="s">
        <v>123</v>
      </c>
      <c r="F2" s="2" t="s">
        <v>90</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90</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ACERJC</cp:lastModifiedBy>
  <cp:revision/>
  <dcterms:created xsi:type="dcterms:W3CDTF">2020-12-07T14:41:17Z</dcterms:created>
  <dcterms:modified xsi:type="dcterms:W3CDTF">2024-09-23T18:34:09Z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