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C:\Users\123\Downloads\GHA CONTESTACIONES\CONTESTACIÓN - YENIKA LILIANA ROJAS ROLDAN\"/>
    </mc:Choice>
  </mc:AlternateContent>
  <xr:revisionPtr revIDLastSave="0" documentId="13_ncr:1_{5BA74332-1672-4716-8B83-8BE094F32ABB}" xr6:coauthVersionLast="47" xr6:coauthVersionMax="47" xr10:uidLastSave="{00000000-0000-0000-0000-000000000000}"/>
  <bookViews>
    <workbookView xWindow="-108" yWindow="-108" windowWidth="16608" windowHeight="871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 i="11" l="1"/>
  <c r="B6" i="11"/>
  <c r="B17" i="11"/>
  <c r="B28" i="11" s="1"/>
  <c r="C11" i="11"/>
  <c r="C10" i="11"/>
  <c r="B7" i="10"/>
  <c r="B7" i="14"/>
  <c r="B6" i="14"/>
  <c r="B5" i="14"/>
  <c r="B4" i="14"/>
  <c r="B3" i="14"/>
  <c r="B2" i="14"/>
  <c r="B5" i="11"/>
  <c r="B7" i="11"/>
  <c r="B3" i="11"/>
  <c r="B8" i="11"/>
  <c r="B4" i="10"/>
  <c r="B5" i="10"/>
  <c r="B6" i="10"/>
  <c r="B3" i="10"/>
</calcChain>
</file>

<file path=xl/sharedStrings.xml><?xml version="1.0" encoding="utf-8"?>
<sst xmlns="http://schemas.openxmlformats.org/spreadsheetml/2006/main" count="195" uniqueCount="154">
  <si>
    <t>SOLICITUD DE ANTECEDENTES -ABOGADO EXTERNO-</t>
  </si>
  <si>
    <t>Radicado(23 digitos)</t>
  </si>
  <si>
    <t>05001310501920240004200</t>
  </si>
  <si>
    <t>Juzgado</t>
  </si>
  <si>
    <t>019 LABORAL CIRCUITO MEDELLIN</t>
  </si>
  <si>
    <t>Demandado</t>
  </si>
  <si>
    <t>COLFONDOS Y OTRO</t>
  </si>
  <si>
    <t xml:space="preserve">Demandante </t>
  </si>
  <si>
    <t>YENIKA LILIANA ROJAS ROLDAN. C.C: 66.951.258</t>
  </si>
  <si>
    <t>Tipo de vinculacion compañía</t>
  </si>
  <si>
    <t>LLAMADA EN GARANTIA</t>
  </si>
  <si>
    <t>Nombre de lesionado o muerto (s)</t>
  </si>
  <si>
    <t>N/A</t>
  </si>
  <si>
    <t>Fecha de los hechos</t>
  </si>
  <si>
    <t>01/11/1996</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</si>
  <si>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</si>
  <si>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</si>
  <si>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</si>
  <si>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</si>
  <si>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</si>
  <si>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LOS HECHOS DE LA DEMANDA, LA SEÑORA YENIKA LILIANA ROJAS ROLDAN, IDENTIFICADA CON LA C.C: 66.951.258, NACIÓ EL 08/01/1975, SE ENCUENTRA COTIZANDO PARA OBTENER SU PENSIÓN DESDE DICIEMBRE DEL AÑO 1996, APORTES QUE INICIALMENTE REALIZÓ AL RAIS. EN DICIEMBRE DEL AÑO 1996, LA SEÑORA YENIKA LILIANA ROJAS ROLDÁN SE VINCULÓ LABORALMENTE POR PRIMERA VEZ, Y LE SOLICITARON AFILIARSE A COLFONDOS S.A., LIMITANDO ASÍ SU CONTRATACIÓN. EL DEPARTAMENTO DE RECURSOS HUMANOS GESTIONÓ LA FIRMA EN EL FORMULARIO DE AFILIACIÓN DE LA SEÑORA ROJAS ROLDÁN, QUIEN ÚNICAMENTE CONFIRMÓ SUS DATOS PERSONALES, SIN NINGÚN TIPO DE ASESORÍA PENSIONAL EN LA MATERIA. COLFONDOS S.A. NUNCA INFORMÓ A LA DEMANDANTE CÓMO SE CALCULABA LA PENSIÓN EN EL RAIS, NI LE BRINDÓ LA INFORMACIÓN SOBRE LAS CARACTERÍSTICAS POSITIVAS Y NEGATIVAS DE ESTE RÉGIMEN. EL 05/02/2024 SOLICITÓ A COLPENSIONES, EL TRASLADO DE RÉGIMEN PENSIONAL, EL CUAL FUE NEGADO.</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</si>
  <si>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</si>
  <si>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</si>
  <si>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</si>
  <si>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</si>
  <si>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</si>
  <si>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</si>
  <si>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</si>
  <si>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</si>
  <si>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</si>
  <si>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</si>
  <si>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</si>
  <si>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</si>
  <si>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</si>
  <si>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</si>
  <si>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</si>
  <si>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</si>
  <si>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13/09/2024 (Auto admite llamamiento)</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</si>
  <si>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</si>
  <si>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</si>
  <si>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</si>
  <si>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</si>
  <si>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</si>
  <si>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</si>
  <si>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</si>
  <si>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</si>
  <si>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</si>
  <si>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</si>
  <si>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</si>
  <si>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</si>
  <si>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</si>
  <si>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</si>
  <si>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</si>
  <si>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</si>
  <si>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</si>
  <si>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</si>
  <si>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</si>
  <si>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</si>
  <si>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</si>
  <si>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</si>
  <si>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</si>
  <si>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</si>
  <si>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</si>
  <si>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</si>
  <si>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</si>
  <si>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</si>
  <si>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</si>
  <si>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</si>
  <si>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</si>
  <si>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</si>
  <si>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</si>
  <si>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</si>
  <si>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</si>
  <si>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</si>
  <si>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</si>
  <si>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</si>
  <si>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</si>
  <si>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</si>
  <si>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</si>
  <si>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</si>
  <si>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</si>
  <si>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</si>
  <si>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</si>
  <si>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</si>
  <si>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</si>
  <si>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AJR2573</t>
  </si>
  <si>
    <t>Daño moral</t>
  </si>
  <si>
    <t>Daño a la salud</t>
  </si>
  <si>
    <t>PROBABLE</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</si>
  <si>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</si>
  <si>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</si>
  <si>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</si>
  <si>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</si>
  <si>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</si>
  <si>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</si>
  <si>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</si>
  <si>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</si>
  <si>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</si>
  <si>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</si>
  <si>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</si>
  <si>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 xml:space="preserve">No es posible cuantificar las pretensiones en razón a que se trata de un proceso declarativo mediante el cual se pretende la ineficacia del traslado del RPM al RAIS y consigo la devolución de todos los aportes que reposan en la cuenta de ahorro individual del demandante, finalmente, se destaca que no estamos frente a un proceso mediante el cual se pretenda el pago de una pensión de invalidez y/o sobrevivencia por la cual se deba evaluar una posible afectación de la póliza de cara a los amparos otorgados.   </t>
  </si>
  <si>
    <t>Defensa de la Aseguradora: (Enumerar y enunciar las excepciones propuestas demanda y/o llamamiento )</t>
  </si>
  <si>
    <t>EXCEPCIÓN PREVIA
1.NO COMPRENDER LA DEMANDA TODOS LOS LITISCONSORTES NECESARIOS 
DE MERITO FRENTE A LA DEMANDA
1.FALTA DE LEGITIMACIÓN EN LA CAUSA POR PASIVA DE ALLIANZ SEGUROS S.A.
2.COBRO DE LO NO DEBIDO Y ENRIQUECIMIENTO SIN JUSTA CAUSA
3.PRESCRIPCIÓN 
4.GENÉRICA O INNOMINADA
EXCEPCIONES DE MÉRITO FRENTE AL LLAMAMIENTO EN GARANTÍA
1.FALTA DE LEGITIMACIÓN EN LA CAUSA POR PASIVA
2.NO EXISTE PRUEBA ALGUNA QUE ENDILGUE RESPONSABILIDAD A CARGO DE MI REPRESENTADA ALLIANZ SEGUROS S.A., CONFIGURANDOSE ASÍ UNA INEXISTECIA DE OBLIGACIÓN.
3.ALLIANZ SEGUROS DE VIDA S.A. Y ALLIANZ SEGUROS S.A. SON ENTIDADES JURIDICAS DIFERENTES.
4.COBRO DE LO NO DEBIDO Y ENRIQUECIMIENTO SIN JUSTA CAUSA
5.GENÉRICA O INNOMINADA</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</si>
  <si>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</si>
  <si>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</si>
  <si>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</si>
  <si>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</si>
  <si>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</si>
  <si>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</si>
  <si>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</si>
  <si>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</si>
  <si>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</si>
  <si>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</si>
  <si>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</si>
  <si>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</si>
  <si>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</si>
  <si>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</si>
  <si>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</si>
  <si>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</si>
  <si>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</si>
  <si>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</si>
  <si>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</si>
  <si>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</si>
  <si>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</si>
  <si>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</si>
  <si>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</si>
  <si>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</si>
  <si>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</si>
  <si>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</si>
  <si>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</si>
  <si>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</si>
  <si>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</si>
  <si>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</si>
  <si>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</si>
  <si>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</si>
  <si>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</si>
  <si>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</si>
  <si>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</si>
  <si>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</si>
  <si>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</si>
  <si>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</si>
  <si>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</si>
  <si>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</si>
  <si>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</si>
  <si>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</si>
  <si>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</si>
  <si>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</si>
  <si>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</si>
  <si>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</si>
  <si>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</si>
  <si>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</si>
  <si>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</si>
  <si>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</si>
  <si>
    <t>La contingencia se califica remota, toda vez que, existe una falta de legitimación en la causa por pasiva de ALLIANZ SEGUROS S.A., al no ser una compañía aseguradora autorizada para expedir pólizas previsionales de invalidez y sobrevivencia. 
Lo primero que debe tomarse en consideración es que COLFONDOS S.A. llamó en garantía a la compañía ALLIANZ SEGUROS S.A. en virtud de la Póliza de Seguro Previsional No. 02090000001 cuyo tomador es COLFONDOS S.A., y asegurado son los AFILIADOS Y/O BENEFICIARIOS, sin embargo, el llamamiento en garantía se realizó de forma errónea toda vez que ALLIANZ SEGUROS S.A. no se encuentra autorizada por la Superintendencia financiera para explotar el ramo vida y, en consecuencia, expedir pólizas previsionales. En ese sentido, no existe obligación alguna a cargo de ALLIANZ SEGUROS S.A. comoquiera que existe una falta de legitimación en la causa ya que no es la compañía que expidió la póliza de seguro previsional que hoy quiere hacer valer el apoderado de COLFONDOS S.A. como prueba en el proceso, sino que fue ALLIANZ SEGUROS DE VIDA S.A., compañía la cual se solicitó se integre a la litis. 
Por otro lado, frente a la responsabilidad de la AFP, se precisa que: (i) La demandante actualmente se encuentra vinculado al RAIS desde el 01 de noviembre de 1996 hasta la fecha (ii) Las consecuencias de la ineficacia que se pretende en la demanda son frente a la afiliación al RAIS efectuado por el demandante y no guardan relación con el objeto social de ALLIANZ SEGUROS S.A. (iii) Existe una falta de legitimación en la causa por pasiva ya que quien debe ser vinculada al proceso como llamada en garantía en virtud de la póliza de Seguro Previsional No. 02090000001 es ALLIANZ SEGUROS DE VIDA S.A., y (iv) finalmente ALLIANZ SEGUROS S.A. no está autorizada legal ni jurisprudencialmente para administrar los aportes y rendimientos de las cuentas individuales de los afiliados al Sistema General de Pensiones, y tampoco se encuentra autorizada por la Superintendencia Financiera para expedir pólizas previsionales. 
Lo esgrimido sin perjuicio del carácter contingente del proceso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</si>
</sst>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https://gha2-my.sharepoint.com/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persons/person.xml><?xml version="1.0" encoding="utf-8"?>
<personList xmlns="http://schemas.microsoft.com/office/spreadsheetml/2018/threadedcomments" xmlns:x="http://schemas.openxmlformats.org/spreadsheetml/2006/main">
  <person displayName="Alejandra Murillo Claros" id="{D3259D33-4004-4F2B-B13C-358AAA4C2FE6}" userId="S::amurillo@gha.com.co::5f69618b-821c-4eac-8e19-78d1caea6353"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16" dT="2024-09-27T15:45:45.33" personId="{D3259D33-4004-4F2B-B13C-358AAA4C2FE6}" id="{A0174703-10EE-43F1-961B-60EB2B618206}">
    <text xml:space="preserve">Esta calificación no corresponde a ALLIANZ SEGUROS
</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abSelected="1" topLeftCell="A25" zoomScale="70" zoomScaleNormal="70" workbookViewId="0">
      <selection activeCell="B29" sqref="B29:C29"/>
    </sheetView>
  </sheetViews>
  <sheetFormatPr baseColWidth="10" defaultColWidth="0" defaultRowHeight="14.4" x14ac:dyDescent="0.3"/>
  <cols>
    <col min="1" max="1" width="46.109375" style="7" bestFit="1" customWidth="1"/>
    <col min="2" max="2" width="63.88671875" style="7" customWidth="1"/>
    <col min="3" max="3" width="37.44140625" style="7" customWidth="1"/>
    <col min="4" max="4" width="11.44140625" style="2" hidden="1" customWidth="1"/>
    <col min="5" max="16384" width="11.44140625" style="2" hidden="1"/>
  </cols>
  <sheetData>
    <row r="1" spans="1:3" ht="18" x14ac:dyDescent="0.3">
      <c r="A1" s="50" t="s">
        <v>0</v>
      </c>
      <c r="B1" s="50"/>
      <c r="C1" s="50"/>
    </row>
    <row r="2" spans="1:3" x14ac:dyDescent="0.3">
      <c r="A2" s="5" t="s">
        <v>1</v>
      </c>
      <c r="B2" s="51" t="s">
        <v>2</v>
      </c>
      <c r="C2" s="52"/>
    </row>
    <row r="3" spans="1:3" x14ac:dyDescent="0.3">
      <c r="A3" s="5" t="s">
        <v>3</v>
      </c>
      <c r="B3" s="53" t="s">
        <v>4</v>
      </c>
      <c r="C3" s="54"/>
    </row>
    <row r="4" spans="1:3" x14ac:dyDescent="0.3">
      <c r="A4" s="5" t="s">
        <v>5</v>
      </c>
      <c r="B4" s="53" t="s">
        <v>6</v>
      </c>
      <c r="C4" s="54"/>
    </row>
    <row r="5" spans="1:3" ht="14.4" customHeight="1" x14ac:dyDescent="0.3">
      <c r="A5" s="5" t="s">
        <v>7</v>
      </c>
      <c r="B5" s="47" t="s">
        <v>8</v>
      </c>
      <c r="C5" s="47"/>
    </row>
    <row r="6" spans="1:3" x14ac:dyDescent="0.3">
      <c r="A6" s="5" t="s">
        <v>9</v>
      </c>
      <c r="B6" s="36" t="s">
        <v>10</v>
      </c>
      <c r="C6" s="36"/>
    </row>
    <row r="7" spans="1:3" x14ac:dyDescent="0.3">
      <c r="A7" s="5" t="s">
        <v>11</v>
      </c>
      <c r="B7" s="36" t="s">
        <v>12</v>
      </c>
      <c r="C7" s="36"/>
    </row>
    <row r="8" spans="1:3" x14ac:dyDescent="0.3">
      <c r="A8" s="5" t="s">
        <v>13</v>
      </c>
      <c r="B8" s="46" t="s">
        <v>14</v>
      </c>
      <c r="C8" s="46"/>
    </row>
    <row r="9" spans="1:3" x14ac:dyDescent="0.3">
      <c r="A9" s="5" t="s">
        <v>15</v>
      </c>
      <c r="B9" s="47" t="s">
        <v>12</v>
      </c>
      <c r="C9" s="47"/>
    </row>
    <row r="10" spans="1:3" x14ac:dyDescent="0.3">
      <c r="A10" s="5" t="s">
        <v>16</v>
      </c>
      <c r="B10" s="47" t="s">
        <v>12</v>
      </c>
      <c r="C10" s="47"/>
    </row>
    <row r="11" spans="1:3" ht="23.25" customHeight="1" x14ac:dyDescent="0.3">
      <c r="A11" s="5" t="s">
        <v>17</v>
      </c>
      <c r="B11" s="48" t="s">
        <v>18</v>
      </c>
      <c r="C11" s="49"/>
    </row>
    <row r="12" spans="1:3" ht="14.4" customHeight="1" x14ac:dyDescent="0.3">
      <c r="A12" s="37" t="s">
        <v>19</v>
      </c>
      <c r="B12" s="36" t="s">
        <v>20</v>
      </c>
      <c r="C12" s="36"/>
    </row>
    <row r="13" spans="1:3" ht="30" customHeight="1" x14ac:dyDescent="0.3">
      <c r="A13" s="37"/>
      <c r="B13" s="36"/>
      <c r="C13" s="36"/>
    </row>
    <row r="14" spans="1:3" ht="73.5" customHeight="1" x14ac:dyDescent="0.3">
      <c r="A14" s="37"/>
      <c r="B14" s="36"/>
      <c r="C14" s="36"/>
    </row>
    <row r="15" spans="1:3" ht="28.8" x14ac:dyDescent="0.3">
      <c r="A15" s="5" t="s">
        <v>21</v>
      </c>
      <c r="B15" s="40" t="s">
        <v>22</v>
      </c>
      <c r="C15" s="41"/>
    </row>
    <row r="16" spans="1:3" ht="33.75" customHeight="1" x14ac:dyDescent="0.3">
      <c r="A16" s="42" t="s">
        <v>23</v>
      </c>
      <c r="B16" s="43" t="s">
        <v>24</v>
      </c>
      <c r="C16" s="43"/>
    </row>
    <row r="17" spans="1:3" ht="33.75" customHeight="1" x14ac:dyDescent="0.3">
      <c r="A17" s="42"/>
      <c r="B17" s="11" t="s">
        <v>25</v>
      </c>
      <c r="C17" s="6"/>
    </row>
    <row r="18" spans="1:3" ht="33.75" customHeight="1" x14ac:dyDescent="0.3">
      <c r="A18" s="42"/>
      <c r="B18" s="11" t="s">
        <v>26</v>
      </c>
      <c r="C18" s="6"/>
    </row>
    <row r="19" spans="1:3" x14ac:dyDescent="0.3">
      <c r="A19" s="42"/>
      <c r="B19" s="44" t="s">
        <v>27</v>
      </c>
      <c r="C19" s="45"/>
    </row>
    <row r="20" spans="1:3" x14ac:dyDescent="0.3">
      <c r="A20" s="42"/>
      <c r="B20" s="11"/>
      <c r="C20" s="6"/>
    </row>
    <row r="21" spans="1:3" x14ac:dyDescent="0.3">
      <c r="A21" s="42"/>
      <c r="B21" s="11"/>
      <c r="C21" s="6"/>
    </row>
    <row r="22" spans="1:3" x14ac:dyDescent="0.3">
      <c r="A22" s="42"/>
      <c r="B22" s="44" t="s">
        <v>28</v>
      </c>
      <c r="C22" s="45"/>
    </row>
    <row r="23" spans="1:3" x14ac:dyDescent="0.3">
      <c r="A23" s="42"/>
      <c r="B23" s="11"/>
      <c r="C23" s="16"/>
    </row>
    <row r="24" spans="1:3" x14ac:dyDescent="0.3">
      <c r="A24" s="5" t="s">
        <v>29</v>
      </c>
      <c r="B24" s="36" t="s">
        <v>30</v>
      </c>
      <c r="C24" s="36"/>
    </row>
    <row r="25" spans="1:3" x14ac:dyDescent="0.3">
      <c r="A25" s="5" t="s">
        <v>31</v>
      </c>
      <c r="B25" s="36" t="s">
        <v>32</v>
      </c>
      <c r="C25" s="36"/>
    </row>
    <row r="26" spans="1:3" x14ac:dyDescent="0.3">
      <c r="A26" s="5" t="s">
        <v>33</v>
      </c>
      <c r="B26" s="36" t="s">
        <v>34</v>
      </c>
      <c r="C26" s="36"/>
    </row>
    <row r="27" spans="1:3" x14ac:dyDescent="0.3">
      <c r="A27" s="5" t="s">
        <v>35</v>
      </c>
      <c r="B27" s="38">
        <v>45552</v>
      </c>
      <c r="C27" s="39"/>
    </row>
    <row r="28" spans="1:3" x14ac:dyDescent="0.3">
      <c r="A28" s="5" t="s">
        <v>36</v>
      </c>
      <c r="B28" s="35" t="s">
        <v>37</v>
      </c>
      <c r="C28" s="35"/>
    </row>
    <row r="29" spans="1:3" x14ac:dyDescent="0.3">
      <c r="A29" s="5" t="s">
        <v>38</v>
      </c>
      <c r="B29" s="35">
        <v>45565</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4.4" x14ac:dyDescent="0.3"/>
  <cols>
    <col min="1" max="1" width="44.44140625" customWidth="1"/>
    <col min="2" max="2" width="25.88671875" customWidth="1"/>
    <col min="3" max="3" width="100.6640625" customWidth="1"/>
    <col min="4" max="16384" width="11.44140625" hidden="1"/>
  </cols>
  <sheetData>
    <row r="1" spans="1:3" ht="18" x14ac:dyDescent="0.3">
      <c r="A1" s="65" t="s">
        <v>39</v>
      </c>
      <c r="B1" s="65"/>
      <c r="C1" s="65"/>
    </row>
    <row r="2" spans="1:3" x14ac:dyDescent="0.3">
      <c r="A2" s="13" t="s">
        <v>40</v>
      </c>
      <c r="B2" s="66" t="s">
        <v>41</v>
      </c>
      <c r="C2" s="67"/>
    </row>
    <row r="3" spans="1:3" x14ac:dyDescent="0.3">
      <c r="A3" s="5" t="s">
        <v>1</v>
      </c>
      <c r="B3" s="36" t="str">
        <f>'GENERALES NOTA 322'!B2:C2</f>
        <v>05001310501920240004200</v>
      </c>
      <c r="C3" s="36"/>
    </row>
    <row r="4" spans="1:3" x14ac:dyDescent="0.3">
      <c r="A4" s="5" t="s">
        <v>3</v>
      </c>
      <c r="B4" s="36" t="str">
        <f>'GENERALES NOTA 322'!B3:C3</f>
        <v>019 LABORAL CIRCUITO MEDELLIN</v>
      </c>
      <c r="C4" s="36"/>
    </row>
    <row r="5" spans="1:3" x14ac:dyDescent="0.3">
      <c r="A5" s="5" t="s">
        <v>5</v>
      </c>
      <c r="B5" s="36" t="str">
        <f>'GENERALES NOTA 322'!B4:C4</f>
        <v>COLFONDOS Y OTRO</v>
      </c>
      <c r="C5" s="36"/>
    </row>
    <row r="6" spans="1:3" x14ac:dyDescent="0.3">
      <c r="A6" s="5" t="s">
        <v>7</v>
      </c>
      <c r="B6" s="36" t="str">
        <f>'GENERALES NOTA 322'!B5:C5</f>
        <v>YENIKA LILIANA ROJAS ROLDAN. C.C: 66.951.258</v>
      </c>
      <c r="C6" s="36"/>
    </row>
    <row r="7" spans="1:3" x14ac:dyDescent="0.3">
      <c r="A7" s="5" t="s">
        <v>9</v>
      </c>
      <c r="B7" s="36" t="str">
        <f>'GENERALES NOTA 322'!B6:C6</f>
        <v>LLAMADA EN GARANTIA</v>
      </c>
      <c r="C7" s="36"/>
    </row>
    <row r="8" spans="1:3" x14ac:dyDescent="0.3">
      <c r="A8" s="13" t="s">
        <v>42</v>
      </c>
      <c r="B8" s="36"/>
      <c r="C8" s="36"/>
    </row>
    <row r="9" spans="1:3" x14ac:dyDescent="0.3">
      <c r="A9" s="13" t="s">
        <v>17</v>
      </c>
      <c r="B9" s="36"/>
      <c r="C9" s="36"/>
    </row>
    <row r="10" spans="1:3" x14ac:dyDescent="0.3">
      <c r="A10" s="13" t="s">
        <v>43</v>
      </c>
      <c r="B10" s="66"/>
      <c r="C10" s="68"/>
    </row>
    <row r="11" spans="1:3" x14ac:dyDescent="0.3">
      <c r="A11" s="13" t="s">
        <v>44</v>
      </c>
      <c r="B11" s="66"/>
      <c r="C11" s="67"/>
    </row>
    <row r="12" spans="1:3" x14ac:dyDescent="0.3">
      <c r="A12" s="13" t="s">
        <v>45</v>
      </c>
      <c r="B12" s="53"/>
      <c r="C12" s="54"/>
    </row>
    <row r="13" spans="1:3" x14ac:dyDescent="0.3">
      <c r="A13" s="13" t="s">
        <v>46</v>
      </c>
      <c r="B13" s="36"/>
      <c r="C13" s="36"/>
    </row>
    <row r="14" spans="1:3" x14ac:dyDescent="0.3">
      <c r="A14" s="13" t="s">
        <v>47</v>
      </c>
      <c r="B14" s="36"/>
      <c r="C14" s="36"/>
    </row>
    <row r="15" spans="1:3" x14ac:dyDescent="0.3">
      <c r="A15" s="13" t="s">
        <v>48</v>
      </c>
      <c r="B15" s="36"/>
      <c r="C15" s="36"/>
    </row>
    <row r="16" spans="1:3" x14ac:dyDescent="0.3">
      <c r="A16" s="63" t="s">
        <v>49</v>
      </c>
      <c r="B16" s="36"/>
      <c r="C16" s="36"/>
    </row>
    <row r="17" spans="1:3" x14ac:dyDescent="0.3">
      <c r="A17" s="64"/>
      <c r="B17" s="9" t="s">
        <v>50</v>
      </c>
      <c r="C17" s="10" t="s">
        <v>51</v>
      </c>
    </row>
    <row r="18" spans="1:3" x14ac:dyDescent="0.3">
      <c r="A18" s="64"/>
      <c r="B18" s="11"/>
      <c r="C18" s="11"/>
    </row>
    <row r="19" spans="1:3" x14ac:dyDescent="0.3">
      <c r="A19" s="64"/>
      <c r="B19" s="11"/>
      <c r="C19" s="11"/>
    </row>
    <row r="20" spans="1:3" x14ac:dyDescent="0.3">
      <c r="A20" s="64"/>
      <c r="B20" s="11"/>
      <c r="C20" s="11"/>
    </row>
    <row r="21" spans="1:3" x14ac:dyDescent="0.3">
      <c r="A21" s="13" t="s">
        <v>52</v>
      </c>
      <c r="B21" s="36"/>
      <c r="C21" s="36"/>
    </row>
    <row r="22" spans="1:3" x14ac:dyDescent="0.3">
      <c r="A22" s="13" t="s">
        <v>53</v>
      </c>
      <c r="B22" s="53"/>
      <c r="C22" s="54"/>
    </row>
    <row r="23" spans="1:3" x14ac:dyDescent="0.3">
      <c r="A23" s="13" t="s">
        <v>54</v>
      </c>
      <c r="B23" s="36"/>
      <c r="C23" s="36"/>
    </row>
    <row r="24" spans="1:3" x14ac:dyDescent="0.3">
      <c r="A24" s="13" t="s">
        <v>55</v>
      </c>
      <c r="B24" s="36"/>
      <c r="C24" s="36"/>
    </row>
    <row r="25" spans="1:3" x14ac:dyDescent="0.3">
      <c r="A25" s="13" t="s">
        <v>56</v>
      </c>
      <c r="B25" s="36"/>
      <c r="C25" s="36"/>
    </row>
    <row r="26" spans="1:3" x14ac:dyDescent="0.3">
      <c r="A26" s="12" t="s">
        <v>57</v>
      </c>
      <c r="B26" s="36"/>
      <c r="C26" s="36"/>
    </row>
    <row r="27" spans="1:3" x14ac:dyDescent="0.3">
      <c r="A27" s="62" t="s">
        <v>58</v>
      </c>
      <c r="B27" s="62"/>
      <c r="C27" s="62"/>
    </row>
    <row r="28" spans="1:3" ht="14.4" customHeight="1" x14ac:dyDescent="0.3">
      <c r="A28" s="57" t="s">
        <v>59</v>
      </c>
      <c r="B28" s="58"/>
      <c r="C28" s="31"/>
    </row>
    <row r="29" spans="1:3" ht="14.4" customHeight="1" x14ac:dyDescent="0.3">
      <c r="A29" s="59" t="s">
        <v>60</v>
      </c>
      <c r="B29" s="60"/>
      <c r="C29" s="31"/>
    </row>
    <row r="30" spans="1:3" ht="14.4" customHeight="1" x14ac:dyDescent="0.3">
      <c r="A30" s="59" t="s">
        <v>61</v>
      </c>
      <c r="B30" s="60"/>
      <c r="C30" s="32"/>
    </row>
    <row r="31" spans="1:3" ht="14.4" customHeight="1" x14ac:dyDescent="0.3">
      <c r="A31" s="59" t="s">
        <v>62</v>
      </c>
      <c r="B31" s="60"/>
      <c r="C31" s="31"/>
    </row>
    <row r="32" spans="1:3" x14ac:dyDescent="0.3">
      <c r="A32" s="59" t="s">
        <v>63</v>
      </c>
      <c r="B32" s="60"/>
      <c r="C32" s="31"/>
    </row>
    <row r="33" spans="1:3" ht="14.4" customHeight="1" x14ac:dyDescent="0.3">
      <c r="A33" s="59" t="s">
        <v>64</v>
      </c>
      <c r="B33" s="60"/>
      <c r="C33" s="31"/>
    </row>
    <row r="34" spans="1:3" ht="14.4" customHeight="1" x14ac:dyDescent="0.3">
      <c r="A34" s="59" t="s">
        <v>65</v>
      </c>
      <c r="B34" s="60"/>
      <c r="C34" s="33"/>
    </row>
    <row r="35" spans="1:3" x14ac:dyDescent="0.3">
      <c r="A35" s="57" t="s">
        <v>66</v>
      </c>
      <c r="B35" s="58"/>
      <c r="C35" s="34"/>
    </row>
    <row r="36" spans="1:3" x14ac:dyDescent="0.3">
      <c r="A36" s="61" t="s">
        <v>67</v>
      </c>
      <c r="B36" s="61"/>
      <c r="C36" s="61"/>
    </row>
    <row r="37" spans="1:3" x14ac:dyDescent="0.3">
      <c r="A37" s="55" t="s">
        <v>68</v>
      </c>
      <c r="B37" s="55"/>
      <c r="C37" s="11"/>
    </row>
    <row r="38" spans="1:3" x14ac:dyDescent="0.3">
      <c r="A38" s="55" t="s">
        <v>69</v>
      </c>
      <c r="B38" s="55"/>
      <c r="C38" s="11"/>
    </row>
    <row r="39" spans="1:3" x14ac:dyDescent="0.3">
      <c r="A39" s="55" t="s">
        <v>70</v>
      </c>
      <c r="B39" s="55"/>
      <c r="C39" s="11"/>
    </row>
    <row r="40" spans="1:3" x14ac:dyDescent="0.3">
      <c r="A40" s="55" t="s">
        <v>71</v>
      </c>
      <c r="B40" s="55"/>
      <c r="C40" s="11"/>
    </row>
    <row r="41" spans="1:3" x14ac:dyDescent="0.3">
      <c r="A41" s="55" t="s">
        <v>72</v>
      </c>
      <c r="B41" s="55"/>
      <c r="C41" s="11"/>
    </row>
    <row r="42" spans="1:3" x14ac:dyDescent="0.3">
      <c r="A42" s="55" t="s">
        <v>73</v>
      </c>
      <c r="B42" s="55"/>
      <c r="C42" s="11"/>
    </row>
    <row r="43" spans="1:3" x14ac:dyDescent="0.3">
      <c r="A43" s="55" t="s">
        <v>74</v>
      </c>
      <c r="B43" s="55"/>
      <c r="C43" s="11"/>
    </row>
    <row r="44" spans="1:3" x14ac:dyDescent="0.3">
      <c r="A44" s="55" t="s">
        <v>75</v>
      </c>
      <c r="B44" s="55"/>
      <c r="C44" s="11"/>
    </row>
    <row r="45" spans="1:3" x14ac:dyDescent="0.3">
      <c r="A45" s="55" t="s">
        <v>76</v>
      </c>
      <c r="B45" s="55"/>
      <c r="C45" s="11"/>
    </row>
    <row r="46" spans="1:3" x14ac:dyDescent="0.3">
      <c r="A46" s="55" t="s">
        <v>77</v>
      </c>
      <c r="B46" s="55"/>
      <c r="C46" s="11"/>
    </row>
    <row r="47" spans="1:3" x14ac:dyDescent="0.3">
      <c r="A47" s="55" t="s">
        <v>78</v>
      </c>
      <c r="B47" s="55"/>
      <c r="C47" s="11"/>
    </row>
    <row r="48" spans="1:3" x14ac:dyDescent="0.3">
      <c r="A48" s="55" t="s">
        <v>79</v>
      </c>
      <c r="B48" s="55"/>
      <c r="C48" s="11"/>
    </row>
    <row r="49" spans="1:3" x14ac:dyDescent="0.3">
      <c r="A49" s="55" t="s">
        <v>80</v>
      </c>
      <c r="B49" s="55"/>
      <c r="C49" s="11"/>
    </row>
    <row r="50" spans="1:3" x14ac:dyDescent="0.3">
      <c r="A50" s="55" t="s">
        <v>81</v>
      </c>
      <c r="B50" s="55"/>
      <c r="C50" s="11"/>
    </row>
    <row r="51" spans="1:3" x14ac:dyDescent="0.3">
      <c r="A51" s="55" t="s">
        <v>82</v>
      </c>
      <c r="B51" s="55"/>
      <c r="C51" s="11"/>
    </row>
    <row r="52" spans="1:3" x14ac:dyDescent="0.3">
      <c r="A52" s="55" t="s">
        <v>83</v>
      </c>
      <c r="B52" s="55"/>
      <c r="C52" s="11"/>
    </row>
    <row r="53" spans="1:3" x14ac:dyDescent="0.3">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opLeftCell="A8" zoomScale="70" zoomScaleNormal="70" workbookViewId="0">
      <selection activeCell="B16" sqref="B16:C16"/>
    </sheetView>
  </sheetViews>
  <sheetFormatPr baseColWidth="10" defaultColWidth="0" defaultRowHeight="14.4" x14ac:dyDescent="0.3"/>
  <cols>
    <col min="1" max="1" width="52.109375" customWidth="1"/>
    <col min="2" max="2" width="35.44140625" customWidth="1"/>
    <col min="3" max="3" width="96" customWidth="1"/>
    <col min="4" max="8" width="11.44140625" hidden="1" customWidth="1"/>
    <col min="9" max="9" width="12" hidden="1" customWidth="1"/>
    <col min="10" max="16384" width="11.44140625" hidden="1"/>
  </cols>
  <sheetData>
    <row r="1" spans="1:6" ht="18" x14ac:dyDescent="0.3">
      <c r="A1" s="65" t="s">
        <v>84</v>
      </c>
      <c r="B1" s="65"/>
      <c r="C1" s="65"/>
    </row>
    <row r="2" spans="1:6" x14ac:dyDescent="0.3">
      <c r="A2" s="20" t="s">
        <v>40</v>
      </c>
      <c r="B2" s="73" t="s">
        <v>85</v>
      </c>
      <c r="C2" s="74"/>
    </row>
    <row r="3" spans="1:6" x14ac:dyDescent="0.3">
      <c r="A3" s="21" t="s">
        <v>1</v>
      </c>
      <c r="B3" s="75" t="str">
        <f>'GENERALES NOTA 322'!B2:C2</f>
        <v>05001310501920240004200</v>
      </c>
      <c r="C3" s="75"/>
    </row>
    <row r="4" spans="1:6" x14ac:dyDescent="0.3">
      <c r="A4" s="21" t="s">
        <v>3</v>
      </c>
      <c r="B4" s="75" t="str">
        <f>'GENERALES NOTA 322'!B3:C3</f>
        <v>019 LABORAL CIRCUITO MEDELLIN</v>
      </c>
      <c r="C4" s="75"/>
    </row>
    <row r="5" spans="1:6" x14ac:dyDescent="0.3">
      <c r="A5" s="21" t="s">
        <v>5</v>
      </c>
      <c r="B5" s="75" t="str">
        <f>'GENERALES NOTA 322'!B4:C4</f>
        <v>COLFONDOS Y OTRO</v>
      </c>
      <c r="C5" s="75"/>
    </row>
    <row r="6" spans="1:6" ht="14.4" customHeight="1" x14ac:dyDescent="0.3">
      <c r="A6" s="21" t="s">
        <v>7</v>
      </c>
      <c r="B6" s="75" t="str">
        <f>'GENERALES NOTA 322'!B5:C5</f>
        <v>YENIKA LILIANA ROJAS ROLDAN. C.C: 66.951.258</v>
      </c>
      <c r="C6" s="75"/>
    </row>
    <row r="7" spans="1:6" x14ac:dyDescent="0.3">
      <c r="A7" s="21" t="s">
        <v>9</v>
      </c>
      <c r="B7" s="75" t="str">
        <f>'GENERALES NOTA 322'!B6:C6</f>
        <v>LLAMADA EN GARANTIA</v>
      </c>
      <c r="C7" s="75"/>
    </row>
    <row r="8" spans="1:6" ht="28.8" x14ac:dyDescent="0.3">
      <c r="A8" s="21" t="s">
        <v>21</v>
      </c>
      <c r="B8" s="69" t="str">
        <f>'GENERALES NOTA 322'!B15:C15</f>
        <v>NO ES POSIBLE CUANTIFICAR LAS PRETENSIONES DE LA DEMANDA EN ATENCIÓN A LA NATURALEZA DEL PROCESO.</v>
      </c>
      <c r="C8" s="70"/>
    </row>
    <row r="9" spans="1:6" x14ac:dyDescent="0.3">
      <c r="A9" s="76" t="s">
        <v>23</v>
      </c>
      <c r="B9" s="77" t="s">
        <v>24</v>
      </c>
      <c r="C9" s="78"/>
    </row>
    <row r="10" spans="1:6" x14ac:dyDescent="0.3">
      <c r="A10" s="76"/>
      <c r="B10" s="22" t="s">
        <v>25</v>
      </c>
      <c r="C10" s="19">
        <f>'GENERALES NOTA 322'!C17</f>
        <v>0</v>
      </c>
    </row>
    <row r="11" spans="1:6" x14ac:dyDescent="0.3">
      <c r="A11" s="76"/>
      <c r="B11" s="22" t="s">
        <v>26</v>
      </c>
      <c r="C11" s="19">
        <f>'GENERALES NOTA 322'!C18</f>
        <v>0</v>
      </c>
    </row>
    <row r="12" spans="1:6" x14ac:dyDescent="0.3">
      <c r="A12" s="76"/>
      <c r="B12" s="77"/>
      <c r="C12" s="78"/>
    </row>
    <row r="13" spans="1:6" x14ac:dyDescent="0.3">
      <c r="A13" s="76"/>
      <c r="B13" s="22" t="s">
        <v>86</v>
      </c>
      <c r="C13" s="24"/>
    </row>
    <row r="14" spans="1:6" x14ac:dyDescent="0.3">
      <c r="A14" s="76"/>
      <c r="B14" s="22" t="s">
        <v>87</v>
      </c>
      <c r="C14" s="24"/>
      <c r="E14" t="s">
        <v>88</v>
      </c>
      <c r="F14" s="17">
        <v>0.7</v>
      </c>
    </row>
    <row r="15" spans="1:6" x14ac:dyDescent="0.3">
      <c r="A15" s="23" t="s">
        <v>89</v>
      </c>
      <c r="B15" s="73" t="s">
        <v>90</v>
      </c>
      <c r="C15" s="74"/>
    </row>
    <row r="16" spans="1:6" ht="15" customHeight="1" x14ac:dyDescent="0.3">
      <c r="A16" s="21" t="s">
        <v>91</v>
      </c>
      <c r="B16" s="71" t="s">
        <v>153</v>
      </c>
      <c r="C16" s="72"/>
    </row>
    <row r="17" spans="1:3" ht="28.5" customHeight="1" x14ac:dyDescent="0.3">
      <c r="A17" s="14" t="s">
        <v>92</v>
      </c>
      <c r="B17" s="81">
        <f>((C19+C20+C22+C23)-C26)*C25*C27</f>
        <v>0</v>
      </c>
      <c r="C17" s="81"/>
    </row>
    <row r="18" spans="1:3" x14ac:dyDescent="0.3">
      <c r="A18" s="23" t="s">
        <v>93</v>
      </c>
      <c r="B18" s="79" t="s">
        <v>24</v>
      </c>
      <c r="C18" s="80"/>
    </row>
    <row r="19" spans="1:3" x14ac:dyDescent="0.3">
      <c r="A19" s="87"/>
      <c r="B19" s="22" t="s">
        <v>25</v>
      </c>
      <c r="C19" s="19">
        <v>0</v>
      </c>
    </row>
    <row r="20" spans="1:3" x14ac:dyDescent="0.3">
      <c r="A20" s="88"/>
      <c r="B20" s="22" t="s">
        <v>26</v>
      </c>
      <c r="C20" s="19">
        <v>0</v>
      </c>
    </row>
    <row r="21" spans="1:3" x14ac:dyDescent="0.3">
      <c r="A21" s="88"/>
      <c r="B21" s="77" t="s">
        <v>27</v>
      </c>
      <c r="C21" s="78"/>
    </row>
    <row r="22" spans="1:3" x14ac:dyDescent="0.3">
      <c r="A22" s="88"/>
      <c r="B22" s="22" t="s">
        <v>86</v>
      </c>
      <c r="C22" s="19">
        <v>0</v>
      </c>
    </row>
    <row r="23" spans="1:3" ht="28.8" x14ac:dyDescent="0.3">
      <c r="A23" s="88"/>
      <c r="B23" s="22" t="s">
        <v>94</v>
      </c>
      <c r="C23" s="19">
        <v>0</v>
      </c>
    </row>
    <row r="24" spans="1:3" x14ac:dyDescent="0.3">
      <c r="A24" s="88"/>
      <c r="B24" s="77" t="s">
        <v>95</v>
      </c>
      <c r="C24" s="78"/>
    </row>
    <row r="25" spans="1:3" x14ac:dyDescent="0.3">
      <c r="A25" s="25"/>
      <c r="B25" s="22" t="s">
        <v>96</v>
      </c>
      <c r="C25" s="26">
        <v>0</v>
      </c>
    </row>
    <row r="26" spans="1:3" x14ac:dyDescent="0.3">
      <c r="A26" s="27"/>
      <c r="B26" s="22" t="s">
        <v>44</v>
      </c>
      <c r="C26" s="28">
        <v>0</v>
      </c>
    </row>
    <row r="27" spans="1:3" x14ac:dyDescent="0.3">
      <c r="A27" s="27"/>
      <c r="B27" s="22" t="s">
        <v>97</v>
      </c>
      <c r="C27" s="26">
        <v>0</v>
      </c>
    </row>
    <row r="28" spans="1:3" x14ac:dyDescent="0.3">
      <c r="A28" s="18" t="s">
        <v>98</v>
      </c>
      <c r="B28" s="81">
        <f>IFERROR(B17*(VLOOKUP(B15,Hoja2!$G$1:$H$6,2,0)),16666)</f>
        <v>16666</v>
      </c>
      <c r="C28" s="81"/>
    </row>
    <row r="29" spans="1:3" ht="28.8" x14ac:dyDescent="0.3">
      <c r="A29" s="21" t="s">
        <v>99</v>
      </c>
      <c r="B29" s="82" t="s">
        <v>100</v>
      </c>
      <c r="C29" s="83"/>
    </row>
    <row r="30" spans="1:3" ht="28.8" x14ac:dyDescent="0.3">
      <c r="A30" s="21" t="s">
        <v>101</v>
      </c>
      <c r="B30" s="84" t="s">
        <v>102</v>
      </c>
      <c r="C30" s="85"/>
    </row>
    <row r="31" spans="1:3" ht="18" x14ac:dyDescent="0.3">
      <c r="A31" s="29" t="s">
        <v>103</v>
      </c>
      <c r="B31" s="29"/>
      <c r="C31" s="29"/>
    </row>
    <row r="32" spans="1:3" x14ac:dyDescent="0.3">
      <c r="A32" s="30" t="s">
        <v>104</v>
      </c>
      <c r="B32" s="86"/>
      <c r="C32" s="86"/>
    </row>
    <row r="33" spans="1:3" x14ac:dyDescent="0.3">
      <c r="A33" s="30" t="s">
        <v>105</v>
      </c>
      <c r="B33" s="86"/>
      <c r="C33" s="86"/>
    </row>
    <row r="34" spans="1:3" x14ac:dyDescent="0.3">
      <c r="A34" s="27"/>
      <c r="B34" s="27"/>
      <c r="C34" s="27"/>
    </row>
    <row r="35" spans="1:3" x14ac:dyDescent="0.3">
      <c r="A35" s="27"/>
      <c r="B35" s="27"/>
      <c r="C35" s="27"/>
    </row>
    <row r="36" spans="1:3" x14ac:dyDescent="0.3">
      <c r="A36" s="27"/>
      <c r="B36" s="27"/>
      <c r="C36" s="27"/>
    </row>
    <row r="37" spans="1:3" x14ac:dyDescent="0.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4.4" x14ac:dyDescent="0.3"/>
  <cols>
    <col min="1" max="1" width="30.44140625" customWidth="1"/>
    <col min="2" max="3" width="69.33203125" customWidth="1"/>
    <col min="4" max="16384" width="10.88671875" hidden="1"/>
  </cols>
  <sheetData>
    <row r="1" spans="1:3" ht="18" x14ac:dyDescent="0.3">
      <c r="A1" s="65" t="s">
        <v>106</v>
      </c>
      <c r="B1" s="65"/>
      <c r="C1" s="65"/>
    </row>
    <row r="2" spans="1:3" ht="17.100000000000001" customHeight="1" x14ac:dyDescent="0.3">
      <c r="A2" s="13" t="s">
        <v>40</v>
      </c>
      <c r="B2" s="66" t="str">
        <f>'[2]AUTOS NOTA 321'!B2:C2</f>
        <v xml:space="preserve">SINIESTRO   LEGIS </v>
      </c>
      <c r="C2" s="67"/>
    </row>
    <row r="3" spans="1:3" ht="15.9" customHeight="1" x14ac:dyDescent="0.3">
      <c r="A3" s="5" t="s">
        <v>1</v>
      </c>
      <c r="B3" s="36" t="str">
        <f>'GENERALES NOTA 322'!B2:C2</f>
        <v>05001310501920240004200</v>
      </c>
      <c r="C3" s="36"/>
    </row>
    <row r="4" spans="1:3" x14ac:dyDescent="0.3">
      <c r="A4" s="5" t="s">
        <v>3</v>
      </c>
      <c r="B4" s="36" t="str">
        <f>'GENERALES NOTA 322'!B3:C3</f>
        <v>019 LABORAL CIRCUITO MEDELLIN</v>
      </c>
      <c r="C4" s="36"/>
    </row>
    <row r="5" spans="1:3" ht="29.1" customHeight="1" x14ac:dyDescent="0.3">
      <c r="A5" s="5" t="s">
        <v>5</v>
      </c>
      <c r="B5" s="36" t="str">
        <f>'GENERALES NOTA 322'!B4:C4</f>
        <v>COLFONDOS Y OTRO</v>
      </c>
      <c r="C5" s="36"/>
    </row>
    <row r="6" spans="1:3" x14ac:dyDescent="0.3">
      <c r="A6" s="5" t="s">
        <v>7</v>
      </c>
      <c r="B6" s="36" t="str">
        <f>'GENERALES NOTA 322'!B5:C5</f>
        <v>YENIKA LILIANA ROJAS ROLDAN. C.C: 66.951.258</v>
      </c>
      <c r="C6" s="36"/>
    </row>
    <row r="7" spans="1:3" ht="43.5" customHeight="1" x14ac:dyDescent="0.3">
      <c r="A7" s="5" t="s">
        <v>9</v>
      </c>
      <c r="B7" s="36" t="str">
        <f>'GENERALES NOTA 322'!B6:C6</f>
        <v>LLAMADA EN GARANTIA</v>
      </c>
      <c r="C7" s="36"/>
    </row>
    <row r="8" spans="1:3" x14ac:dyDescent="0.3">
      <c r="A8" s="5" t="s">
        <v>107</v>
      </c>
      <c r="B8" s="36"/>
      <c r="C8" s="36"/>
    </row>
    <row r="9" spans="1:3" x14ac:dyDescent="0.3">
      <c r="A9" s="15" t="s">
        <v>93</v>
      </c>
      <c r="B9" s="89"/>
      <c r="C9" s="89"/>
    </row>
    <row r="10" spans="1:3" x14ac:dyDescent="0.3">
      <c r="A10" s="15" t="s">
        <v>108</v>
      </c>
      <c r="B10" s="36"/>
      <c r="C10" s="36"/>
    </row>
    <row r="11" spans="1:3" ht="28.8" x14ac:dyDescent="0.3">
      <c r="A11" s="15" t="s">
        <v>109</v>
      </c>
      <c r="B11" s="90"/>
      <c r="C11" s="56"/>
    </row>
    <row r="12" spans="1:3" ht="57.6" x14ac:dyDescent="0.3">
      <c r="A12" s="5" t="s">
        <v>110</v>
      </c>
      <c r="B12" s="36"/>
      <c r="C12" s="36"/>
    </row>
    <row r="13" spans="1:3" ht="57.6" x14ac:dyDescent="0.3">
      <c r="A13" s="5" t="s">
        <v>111</v>
      </c>
      <c r="B13" s="36"/>
      <c r="C13" s="36"/>
    </row>
    <row r="14" spans="1:3" x14ac:dyDescent="0.3">
      <c r="A14" s="5" t="s">
        <v>112</v>
      </c>
      <c r="B14" s="11"/>
      <c r="C14" s="11"/>
    </row>
    <row r="15" spans="1:3" x14ac:dyDescent="0.3">
      <c r="A15" s="15" t="s">
        <v>113</v>
      </c>
      <c r="B15" s="36"/>
      <c r="C15" s="36"/>
    </row>
    <row r="16" spans="1:3" x14ac:dyDescent="0.3">
      <c r="A16" s="11" t="s">
        <v>114</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ColWidth="11.44140625" defaultRowHeight="14.4" x14ac:dyDescent="0.3"/>
  <sheetData>
    <row r="1" spans="1:1" x14ac:dyDescent="0.3">
      <c r="A1" t="s">
        <v>115</v>
      </c>
    </row>
    <row r="2" spans="1:1" x14ac:dyDescent="0.3">
      <c r="A2" t="s">
        <v>116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546875" defaultRowHeight="14.4" x14ac:dyDescent="0.3"/>
  <cols>
    <col min="4" max="4" width="20.109375" bestFit="1" customWidth="1"/>
    <col min="5" max="5" width="42.88671875" bestFit="1" customWidth="1"/>
    <col min="7" max="7" width="26.44140625" customWidth="1"/>
  </cols>
  <sheetData>
    <row r="1" spans="1:12" x14ac:dyDescent="0.3">
      <c r="A1" s="8" t="s">
        <v>45</v>
      </c>
      <c r="B1" t="s">
        <v>117</v>
      </c>
      <c r="C1" s="8" t="s">
        <v>49</v>
      </c>
      <c r="D1" s="8" t="s">
        <v>53</v>
      </c>
      <c r="E1" s="3" t="s">
        <v>54</v>
      </c>
      <c r="F1" s="2" t="s">
        <v>88</v>
      </c>
      <c r="G1" s="2" t="s">
        <v>118</v>
      </c>
      <c r="H1" s="4">
        <v>0.7</v>
      </c>
      <c r="I1" t="s">
        <v>119</v>
      </c>
      <c r="J1" t="s">
        <v>120</v>
      </c>
      <c r="L1" t="s">
        <v>10</v>
      </c>
    </row>
    <row r="2" spans="1:12" x14ac:dyDescent="0.3">
      <c r="A2" t="s">
        <v>121</v>
      </c>
      <c r="B2" t="s">
        <v>116</v>
      </c>
      <c r="C2" t="s">
        <v>122</v>
      </c>
      <c r="D2" s="2" t="s">
        <v>123</v>
      </c>
      <c r="E2" s="1" t="s">
        <v>124</v>
      </c>
      <c r="F2" s="2" t="s">
        <v>90</v>
      </c>
      <c r="G2" s="2" t="s">
        <v>125</v>
      </c>
      <c r="H2" s="4">
        <v>0.25</v>
      </c>
      <c r="I2" t="s">
        <v>126</v>
      </c>
      <c r="J2" t="s">
        <v>127</v>
      </c>
      <c r="L2" t="s">
        <v>128</v>
      </c>
    </row>
    <row r="3" spans="1:12" x14ac:dyDescent="0.3">
      <c r="A3" t="s">
        <v>129</v>
      </c>
      <c r="C3" t="s">
        <v>130</v>
      </c>
      <c r="D3" s="2" t="s">
        <v>131</v>
      </c>
      <c r="E3" s="1" t="s">
        <v>132</v>
      </c>
      <c r="F3" s="2" t="s">
        <v>133</v>
      </c>
      <c r="G3" s="2" t="s">
        <v>134</v>
      </c>
      <c r="H3" s="4">
        <v>0.55000000000000004</v>
      </c>
      <c r="I3" t="s">
        <v>135</v>
      </c>
      <c r="J3" t="s">
        <v>136</v>
      </c>
    </row>
    <row r="4" spans="1:12" x14ac:dyDescent="0.3">
      <c r="A4" t="s">
        <v>137</v>
      </c>
      <c r="C4" t="s">
        <v>138</v>
      </c>
      <c r="E4" s="1" t="s">
        <v>139</v>
      </c>
      <c r="G4" s="2" t="s">
        <v>140</v>
      </c>
      <c r="H4" s="4">
        <v>0.15</v>
      </c>
      <c r="I4" t="s">
        <v>141</v>
      </c>
      <c r="J4" t="s">
        <v>142</v>
      </c>
    </row>
    <row r="5" spans="1:12" x14ac:dyDescent="0.3">
      <c r="A5" t="s">
        <v>143</v>
      </c>
      <c r="E5" s="1" t="s">
        <v>144</v>
      </c>
      <c r="G5" s="2" t="s">
        <v>145</v>
      </c>
      <c r="H5" s="4">
        <v>0.7</v>
      </c>
      <c r="I5" t="s">
        <v>146</v>
      </c>
      <c r="J5" t="s">
        <v>147</v>
      </c>
    </row>
    <row r="6" spans="1:12" x14ac:dyDescent="0.3">
      <c r="E6" s="1" t="s">
        <v>148</v>
      </c>
      <c r="G6" s="2" t="s">
        <v>149</v>
      </c>
      <c r="H6" s="4">
        <v>0.3</v>
      </c>
      <c r="J6" t="s">
        <v>150</v>
      </c>
    </row>
    <row r="7" spans="1:12" x14ac:dyDescent="0.3">
      <c r="E7" s="1" t="s">
        <v>151</v>
      </c>
      <c r="G7" s="2" t="s">
        <v>90</v>
      </c>
    </row>
    <row r="8" spans="1:12" x14ac:dyDescent="0.3">
      <c r="E8" s="1" t="s">
        <v>152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Diego Sebastián Álvarez Urrego</cp:lastModifiedBy>
  <cp:revision/>
  <dcterms:created xsi:type="dcterms:W3CDTF">2020-12-07T14:41:17Z</dcterms:created>
  <dcterms:modified xsi:type="dcterms:W3CDTF">2024-09-27T23:27:28Z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