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mc:AlternateContent xmlns:mc="http://schemas.openxmlformats.org/markup-compatibility/2006">
    <mc:Choice Requires="x15">
      <x15ac:absPath xmlns:x15ac="http://schemas.microsoft.com/office/spreadsheetml/2010/11/ac" url="https://d.docs.live.net/9b9a30fb342eb6b0/Imágenes/"/>
    </mc:Choice>
  </mc:AlternateContent>
  <xr:revisionPtr revIDLastSave="0" documentId="8_{6A871AD2-63F6-4C7B-9010-9D5C4B83ACBA}"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<sst xmlns="http://schemas.openxmlformats.org/spreadsheetml/2006/main" count="194" uniqueCount="153">
  <si>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</si>
  <si>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</si>
  <si>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11001310501120220049800</t>
  </si>
  <si>
    <t>Juzgado</t>
  </si>
  <si>
    <t>011 LABORAL CIRCUITO BOGOTA DC</t>
  </si>
  <si>
    <t>Demandado</t>
  </si>
  <si>
    <t>COLFONDOS Y OTRO</t>
  </si>
  <si>
    <t xml:space="preserve">Demandante </t>
  </si>
  <si>
    <t>GUILLERMO ADOLFO MALAVER HUERTAS C.C:  19.361.493</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</si>
  <si>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</si>
  <si>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</si>
  <si>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</si>
  <si>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</si>
  <si>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</si>
  <si>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</si>
  <si>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</si>
  <si>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</si>
  <si>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</si>
  <si>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</si>
  <si>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</si>
  <si>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El señor GUILLERMO ADOLFO MALAVER HUERTAS laboró desde abril de 1983 hasta marzo de 1994 y estuvo inicialmente afiliado al Instituto de Seguros Sociales, acumulando 115 semanas de cotización. Posteriormente, fue trasladado por recomendación de asesores de COLFONDOS al Régimen de Ahorro Individual con Solidaridad (RAIS), y desde entonces estuvo afiliado sucesivamente a las AFP COLFONDOS, PORVENIR, SKANDIA y PROTECCIÓN. En todos los traslados, alega que no recibió información completa, clara ni personalizada sobre las consecuencias del cambio de régimen ni sobre el derecho al retracto.
Finalmente, desde septiembre de 2019, obtuvo la pensión por vejez bajo la modalidad de retiro programado con SKANDIA, con una mesada de $4.851.759 y descuentos por salud. Afirma que, por la falta de información adecuada de parte de las AFPs, sufrió una desmejora económica sustancial en comparación con lo que habría recibido bajo el Régimen de Prima Media (COLPENSIONES), lo cual constituye, a su juicio, un perjuicio patrimonial y moral.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</si>
  <si>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</si>
  <si>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</si>
  <si>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</si>
  <si>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</si>
  <si>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</si>
  <si>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</si>
  <si>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</si>
  <si>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</si>
  <si>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</si>
  <si>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</si>
  <si>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</si>
  <si>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</si>
  <si>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</si>
  <si>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</si>
  <si>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</si>
  <si>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</si>
  <si>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</si>
  <si>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</si>
  <si>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</si>
  <si>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</si>
  <si>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</si>
  <si>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</si>
  <si>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</si>
  <si>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</si>
  <si>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</si>
  <si>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</si>
  <si>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</si>
  <si>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</si>
  <si>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</si>
  <si>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</si>
  <si>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</si>
  <si>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</si>
  <si>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</si>
  <si>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</si>
  <si>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</si>
  <si>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</si>
  <si>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</si>
  <si>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</si>
  <si>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</si>
  <si>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</si>
  <si>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</si>
  <si>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</si>
  <si>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</si>
  <si>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</si>
  <si>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</si>
  <si>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</si>
  <si>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</si>
  <si>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</si>
  <si>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</si>
  <si>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</si>
  <si>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</si>
  <si>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</si>
  <si>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</si>
  <si>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</si>
  <si>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</si>
  <si>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</si>
  <si>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</si>
  <si>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</si>
  <si>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</si>
  <si>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</si>
  <si>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</si>
  <si>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</si>
  <si>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</si>
  <si>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AJR2608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</si>
  <si>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</si>
  <si>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</si>
  <si>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</si>
  <si>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</si>
  <si>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</si>
  <si>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</si>
  <si>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libelo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razón por la cual, COLFONDOS S.A. llamo en garantía a la compañía con el in de que esta asumiera el pago por las diferencias salariales que se pudiesen presentar. No obstante, se precisa que ALLIANZ SEGUROS DE VIDA S.A. devengo la prima proporcional al tiempo corrido del riesgo, asumiendo así el eventual pago de la suma adicional de una posible pensión de invalidez o sobrevivencia, sin embargo frente al pago de diferencias pensionales, no existe ninguna obligación a cargo de la aseguradora puesto que dicho concepto no fue amparado en el contrato de seguro. 
Por otro lado, frente a la responsabilidad de la AFP, se precisa que: (i) el demandante actualmente se encuentra vinculada al RAIS  desde mayo de 1994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el demandante y no frente al seguro previsional de invalidez y sobrevivientes (iv) Existe una falta de legitimación en la causa por pasiva ya que quien tiene que asumir el pago de cualquier diferencia pensional es la AFP con cargo a su propio patrimonio y NO la aseguradora puesto que esta última devengo debidamente la prima y asume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Lo anterior se expone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</si>
  <si>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</si>
  <si>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</si>
  <si>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</si>
  <si>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</si>
  <si>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</si>
  <si>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</si>
  <si>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</si>
  <si>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</si>
  <si>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 icar las pretensiones en razon a que se trata de un proceso declarativo mediante el cual sepretende unica y exclusivamente la declaratoria de una indebida asesorıa por parte de la AFP al momento del traslado, y consigo el pago de la indemnizacion plena de perjuicios la cual se encuentra unicamente a cargo de la administradora de pensiones. Finalmente, se destaca que no estamos frente a un proceso mediante el cual se
 pretenda el pago de alguna prestacion economica otorgada por el subsistema pensional.</t>
  </si>
  <si>
    <t>Defensa de la Aseguradora: (Enumerar y enunciar las excepciones propuestas demanda y/o llamamiento )</t>
  </si>
  <si>
    <t>I.	EXCEPCIONES DE MÉRITO FRENTE A LA DEMANDA
1.	EXCEPCIONES PLANTEADAS POR QUIEN FORMULO EL LLAMAMIENTO DEN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LA INDEMNIZACIÓN PLENA DE PERJUICIOS ESTÁ A CARGO ÚNICA Y EXCLUSIVAMENTE DE LA AFP QUE INCUMPLIÓ CON EL DEBER DE INFORMACIÓN, DE CONFORMIDAD CON LO PRECEPTUADO POR LA CORTE SUPREMA DE JUSTICIA-SL.
6.	EL RECONOCIMIENTO Y PAGO DE LA PRESTACIÓN ECONÓMICA ES UN NUEVO ACTO JURÍDICO QUE DA POR SUPERADA Y SUBSANADA LA POSIBLE FALTA INFORMACIÓN AL MOMENTO DEL TRASLADO                                                                                                                                                                                                          7.	PRESCRIPCION DE LA ACCIÓN PARA SOLICITAR EL RECONOCIMIENTO Y PAGO DE PERJUICIOS A CARGO DE LOS FONDOS DE PENSIONES 
8.	AFILIACIÓN LIBRE Y ESPONTÁNEA DEL SEÑOR GUILLERMO ADOLFO MALAVER HUERTAS AL RÉGIMEN DE AHORRO INDIVIDIAL CON SOLIDARIDAD.
9.	ERROR DE DERECHO NO VICIA EL CONSENTIMIENTO                                                                                                                                                                                             10.	EL TRASLADO ENTRE ADMINISTRADORAS DEL RAIS DENOTA LA VOLUNTAD DE LA AFILIADO DE PERMANECER EN EL RÉGIMEN DE AHORRO INDIVIDUAL CON SOLIDARIDAD Y CONSIGO, SE CONFIGURA UN ACTO DE RELACIONAMIENTO QUE PRESUPONE EL CONOCIMIENTO DEL FUNCIONAMIENTO DE DICHO RÉGIMEN  
11.	BUENA FE
12.	GENÉRICA O INNOMINADA
IV. EXCEPCIONES DE MÉRITO FRENTE AL LLAMAMIENTO EN GARANTÍA
1.	FALTA DE COBERTURA MATERIAL DE LA PÓLIZA SEGURO PREVISIONAL POR INVALIDEZ Y SOBREVIVENCIA NO. 0209000001 ANTE UNA EVENTUAL CONDENA POR CONCEPTO DE INDEMNIZACION PLENA DE PERJUICIOS Y REAJUSTES PENSIONALES.
2.	ABUSO DEL DERECHO POR PARTE DE COLFONDOS S.A. AL LLAMAR EN GARANTÍA A ALLIANZ SEGUROS DE VIDA S.A. AÚN CUANDO LA AFP TIENE PLENO CONOCIMIENTO QUE NO LE ASISTE EL DERECHO DE OBTENER EL PAGO POR CONCEPTOS DISIMILES A LOS CONCERTADOS EN EL COTRATO DE SEGURO.
3.	AL NO PROSPERAR LAS PRETENSIONES DEL LLAMAMIENTO EN GARANTÍA, LAS AGENCIAS EN DERECHO A FAVOR DE ALLIANZ SEGUROS DE VIDA S.A. DEBEN LIQUIDARSE POR UN VALOR IGUAL AL ASUMIDO QUE COMPENSE EL ESFUERZO REALIZADO Y LA AFECTACIÓN PATRIMONIAL QUE IMPLICÓ LA CAUSA. 
4.	PRESCRIPCIÓN EXTRAORDINARIA DE LA ACCIÓN DERIVADA DEL SEGURO 
5.	APLICACIÓN DE LAS CONDICIONES DEL SEGURO
6.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</si>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</sst>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9"/>
      <color rgb="FF5A6573"/>
      <name val="Open Sans"/>
      <charset val="1"/>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3" xfId="0" applyNumberFormat="1"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9" borderId="2" xfId="0" applyFont="1" applyFill="1" applyBorder="1" applyAlignment="1" applyProtection="1">
      <alignment horizontal="center"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36" t="s">
        <v>20</v>
      </c>
      <c r="C12" s="40"/>
    </row>
    <row r="13" spans="1:3" ht="30" customHeight="1">
      <c r="A13" s="48"/>
      <c r="B13" s="40"/>
      <c r="C13" s="40"/>
    </row>
    <row r="14" spans="1:3" ht="73.5" customHeight="1">
      <c r="A14" s="48"/>
      <c r="B14" s="40"/>
      <c r="C14" s="40"/>
    </row>
    <row r="15" spans="1:3" ht="30">
      <c r="A15" s="5" t="s">
        <v>21</v>
      </c>
      <c r="B15" s="50" t="s">
        <v>22</v>
      </c>
      <c r="C15" s="92"/>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45566</v>
      </c>
      <c r="C27" s="49"/>
    </row>
    <row r="28" spans="1:3">
      <c r="A28" s="5" t="s">
        <v>36</v>
      </c>
      <c r="B28" s="45">
        <v>45814</v>
      </c>
      <c r="C28" s="46"/>
    </row>
    <row r="29" spans="1:3">
      <c r="A29" s="5" t="s">
        <v>37</v>
      </c>
      <c r="B29" s="47">
        <v>45828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38</v>
      </c>
      <c r="B1" s="55"/>
      <c r="C1" s="55"/>
    </row>
    <row r="2" spans="1:3">
      <c r="A2" s="13" t="s">
        <v>39</v>
      </c>
      <c r="B2" s="56" t="s">
        <v>40</v>
      </c>
      <c r="C2" s="57"/>
    </row>
    <row r="3" spans="1:3">
      <c r="A3" s="5" t="s">
        <v>1</v>
      </c>
      <c r="B3" s="40" t="str">
        <f>'GENERALES NOTA 322'!B2:C2</f>
        <v>11001310501120220049800</v>
      </c>
      <c r="C3" s="40"/>
    </row>
    <row r="4" spans="1:3">
      <c r="A4" s="5" t="s">
        <v>3</v>
      </c>
      <c r="B4" s="40" t="str">
        <f>'GENERALES NOTA 322'!B3:C3</f>
        <v>011 LABORAL CIRCUITO BOGOTA DC</v>
      </c>
      <c r="C4" s="40"/>
    </row>
    <row r="5" spans="1:3">
      <c r="A5" s="5" t="s">
        <v>5</v>
      </c>
      <c r="B5" s="40" t="str">
        <f>'GENERALES NOTA 322'!B4:C4</f>
        <v>COLFONDOS Y OTRO</v>
      </c>
      <c r="C5" s="40"/>
    </row>
    <row r="6" spans="1:3">
      <c r="A6" s="5" t="s">
        <v>7</v>
      </c>
      <c r="B6" s="40" t="str">
        <f>'GENERALES NOTA 322'!B5:C5</f>
        <v>GUILLERMO ADOLFO MALAVER HUERTAS C.C:  19.361.493</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6"/>
      <c r="C10" s="58"/>
    </row>
    <row r="11" spans="1:3">
      <c r="A11" s="13" t="s">
        <v>43</v>
      </c>
      <c r="B11" s="56"/>
      <c r="C11" s="57"/>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9" t="s">
        <v>48</v>
      </c>
      <c r="B16" s="40"/>
      <c r="C16" s="40"/>
    </row>
    <row r="17" spans="1:3">
      <c r="A17" s="60"/>
      <c r="B17" s="9" t="s">
        <v>49</v>
      </c>
      <c r="C17" s="10" t="s">
        <v>50</v>
      </c>
    </row>
    <row r="18" spans="1:3">
      <c r="A18" s="60"/>
      <c r="B18" s="11"/>
      <c r="C18" s="11"/>
    </row>
    <row r="19" spans="1:3">
      <c r="A19" s="60"/>
      <c r="B19" s="11"/>
      <c r="C19" s="11"/>
    </row>
    <row r="20" spans="1:3">
      <c r="A20" s="60"/>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1" t="s">
        <v>57</v>
      </c>
      <c r="B27" s="61"/>
      <c r="C27" s="61"/>
    </row>
    <row r="28" spans="1:3" ht="14.45" customHeight="1">
      <c r="A28" s="62" t="s">
        <v>58</v>
      </c>
      <c r="B28" s="63"/>
      <c r="C28" s="31"/>
    </row>
    <row r="29" spans="1:3" ht="14.45" customHeight="1">
      <c r="A29" s="64" t="s">
        <v>59</v>
      </c>
      <c r="B29" s="65"/>
      <c r="C29" s="31"/>
    </row>
    <row r="30" spans="1:3" ht="14.45" customHeight="1">
      <c r="A30" s="64" t="s">
        <v>60</v>
      </c>
      <c r="B30" s="65"/>
      <c r="C30" s="32"/>
    </row>
    <row r="31" spans="1:3" ht="14.45" customHeight="1">
      <c r="A31" s="64" t="s">
        <v>61</v>
      </c>
      <c r="B31" s="65"/>
      <c r="C31" s="31"/>
    </row>
    <row r="32" spans="1:3">
      <c r="A32" s="64" t="s">
        <v>62</v>
      </c>
      <c r="B32" s="65"/>
      <c r="C32" s="31"/>
    </row>
    <row r="33" spans="1:3" ht="14.45" customHeight="1">
      <c r="A33" s="64" t="s">
        <v>63</v>
      </c>
      <c r="B33" s="65"/>
      <c r="C33" s="31"/>
    </row>
    <row r="34" spans="1:3" ht="14.45" customHeight="1">
      <c r="A34" s="64" t="s">
        <v>64</v>
      </c>
      <c r="B34" s="65"/>
      <c r="C34" s="33"/>
    </row>
    <row r="35" spans="1:3">
      <c r="A35" s="62" t="s">
        <v>65</v>
      </c>
      <c r="B35" s="63"/>
      <c r="C35" s="34"/>
    </row>
    <row r="36" spans="1:3">
      <c r="A36" s="67" t="s">
        <v>66</v>
      </c>
      <c r="B36" s="67"/>
      <c r="C36" s="67"/>
    </row>
    <row r="37" spans="1:3">
      <c r="A37" s="66" t="s">
        <v>67</v>
      </c>
      <c r="B37" s="66"/>
      <c r="C37" s="11"/>
    </row>
    <row r="38" spans="1:3">
      <c r="A38" s="66" t="s">
        <v>68</v>
      </c>
      <c r="B38" s="66"/>
      <c r="C38" s="11"/>
    </row>
    <row r="39" spans="1:3">
      <c r="A39" s="66" t="s">
        <v>69</v>
      </c>
      <c r="B39" s="66"/>
      <c r="C39" s="11"/>
    </row>
    <row r="40" spans="1:3">
      <c r="A40" s="66" t="s">
        <v>70</v>
      </c>
      <c r="B40" s="66"/>
      <c r="C40" s="11"/>
    </row>
    <row r="41" spans="1:3">
      <c r="A41" s="66" t="s">
        <v>71</v>
      </c>
      <c r="B41" s="66"/>
      <c r="C41" s="11"/>
    </row>
    <row r="42" spans="1:3">
      <c r="A42" s="66" t="s">
        <v>72</v>
      </c>
      <c r="B42" s="66"/>
      <c r="C42" s="11"/>
    </row>
    <row r="43" spans="1:3">
      <c r="A43" s="66" t="s">
        <v>73</v>
      </c>
      <c r="B43" s="66"/>
      <c r="C43" s="11"/>
    </row>
    <row r="44" spans="1:3">
      <c r="A44" s="66" t="s">
        <v>74</v>
      </c>
      <c r="B44" s="66"/>
      <c r="C44" s="11"/>
    </row>
    <row r="45" spans="1:3">
      <c r="A45" s="66" t="s">
        <v>75</v>
      </c>
      <c r="B45" s="66"/>
      <c r="C45" s="11"/>
    </row>
    <row r="46" spans="1:3">
      <c r="A46" s="66" t="s">
        <v>76</v>
      </c>
      <c r="B46" s="66"/>
      <c r="C46" s="11"/>
    </row>
    <row r="47" spans="1:3">
      <c r="A47" s="66" t="s">
        <v>77</v>
      </c>
      <c r="B47" s="66"/>
      <c r="C47" s="11"/>
    </row>
    <row r="48" spans="1:3">
      <c r="A48" s="66" t="s">
        <v>78</v>
      </c>
      <c r="B48" s="66"/>
      <c r="C48" s="11"/>
    </row>
    <row r="49" spans="1:3">
      <c r="A49" s="66" t="s">
        <v>79</v>
      </c>
      <c r="B49" s="66"/>
      <c r="C49" s="11"/>
    </row>
    <row r="50" spans="1:3">
      <c r="A50" s="66" t="s">
        <v>80</v>
      </c>
      <c r="B50" s="66"/>
      <c r="C50" s="11"/>
    </row>
    <row r="51" spans="1:3">
      <c r="A51" s="66" t="s">
        <v>81</v>
      </c>
      <c r="B51" s="66"/>
      <c r="C51" s="11"/>
    </row>
    <row r="52" spans="1:3">
      <c r="A52" s="66" t="s">
        <v>82</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8"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83</v>
      </c>
      <c r="B1" s="55"/>
      <c r="C1" s="55"/>
    </row>
    <row r="2" spans="1:6">
      <c r="A2" s="20" t="s">
        <v>39</v>
      </c>
      <c r="B2" s="87" t="s">
        <v>84</v>
      </c>
      <c r="C2" s="86"/>
    </row>
    <row r="3" spans="1:6">
      <c r="A3" s="21" t="s">
        <v>1</v>
      </c>
      <c r="B3" s="88" t="str">
        <f>'GENERALES NOTA 322'!B2:C2</f>
        <v>11001310501120220049800</v>
      </c>
      <c r="C3" s="88"/>
    </row>
    <row r="4" spans="1:6">
      <c r="A4" s="21" t="s">
        <v>3</v>
      </c>
      <c r="B4" s="88" t="str">
        <f>'GENERALES NOTA 322'!B3:C3</f>
        <v>011 LABORAL CIRCUITO BOGOTA DC</v>
      </c>
      <c r="C4" s="88"/>
    </row>
    <row r="5" spans="1:6">
      <c r="A5" s="21" t="s">
        <v>5</v>
      </c>
      <c r="B5" s="88" t="str">
        <f>'GENERALES NOTA 322'!B4:C4</f>
        <v>COLFONDOS Y OTRO</v>
      </c>
      <c r="C5" s="88"/>
    </row>
    <row r="6" spans="1:6" ht="14.45" customHeight="1">
      <c r="A6" s="21" t="s">
        <v>7</v>
      </c>
      <c r="B6" s="88" t="str">
        <f>'GENERALES NOTA 322'!B5:C5</f>
        <v>GUILLERMO ADOLFO MALAVER HUERTAS C.C:  19.361.493</v>
      </c>
      <c r="C6" s="88"/>
    </row>
    <row r="7" spans="1:6">
      <c r="A7" s="21" t="s">
        <v>9</v>
      </c>
      <c r="B7" s="88" t="str">
        <f>'GENERALES NOTA 322'!B6:C6</f>
        <v>LLAMADA EN GARANTIA</v>
      </c>
      <c r="C7" s="88"/>
    </row>
    <row r="8" spans="1:6" ht="30">
      <c r="A8" s="21" t="s">
        <v>21</v>
      </c>
      <c r="B8" s="81" t="str">
        <f>'GENERALES NOTA 322'!B15:C15</f>
        <v>NO ES POSIBLE CUANTIFICAR LAS PRETENSIONES DE LA DEMANDA EN ATENCIÓN A LA NATURALEZA DEL PROCESO.</v>
      </c>
      <c r="C8" s="82"/>
    </row>
    <row r="9" spans="1:6">
      <c r="A9" s="89" t="s">
        <v>23</v>
      </c>
      <c r="B9" s="72" t="s">
        <v>24</v>
      </c>
      <c r="C9" s="73"/>
    </row>
    <row r="10" spans="1:6">
      <c r="A10" s="89"/>
      <c r="B10" s="22" t="s">
        <v>25</v>
      </c>
      <c r="C10" s="19">
        <f>'GENERALES NOTA 322'!C17</f>
        <v>0</v>
      </c>
    </row>
    <row r="11" spans="1:6">
      <c r="A11" s="89"/>
      <c r="B11" s="22" t="s">
        <v>26</v>
      </c>
      <c r="C11" s="19">
        <f>'GENERALES NOTA 322'!C18</f>
        <v>0</v>
      </c>
    </row>
    <row r="12" spans="1:6">
      <c r="A12" s="89"/>
      <c r="B12" s="72"/>
      <c r="C12" s="73"/>
    </row>
    <row r="13" spans="1:6">
      <c r="A13" s="89"/>
      <c r="B13" s="22" t="s">
        <v>85</v>
      </c>
      <c r="C13" s="24"/>
    </row>
    <row r="14" spans="1:6">
      <c r="A14" s="89"/>
      <c r="B14" s="22" t="s">
        <v>86</v>
      </c>
      <c r="C14" s="24"/>
      <c r="E14" t="s">
        <v>87</v>
      </c>
      <c r="F14" s="17">
        <v>0.7</v>
      </c>
    </row>
    <row r="15" spans="1:6">
      <c r="A15" s="23" t="s">
        <v>88</v>
      </c>
      <c r="B15" s="85" t="s">
        <v>89</v>
      </c>
      <c r="C15" s="86"/>
    </row>
    <row r="16" spans="1:6" ht="15" customHeight="1">
      <c r="A16" s="21" t="s">
        <v>90</v>
      </c>
      <c r="B16" s="83" t="s">
        <v>91</v>
      </c>
      <c r="C16" s="84"/>
    </row>
    <row r="17" spans="1:3" ht="28.5" customHeight="1">
      <c r="A17" s="14" t="s">
        <v>92</v>
      </c>
      <c r="B17" s="74">
        <f>((C19+C20+C22+C23)-C26)*C25*C27</f>
        <v>0</v>
      </c>
      <c r="C17" s="74"/>
    </row>
    <row r="18" spans="1:3">
      <c r="A18" s="23" t="s">
        <v>93</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85</v>
      </c>
      <c r="C22" s="19">
        <v>0</v>
      </c>
    </row>
    <row r="23" spans="1:3" ht="45">
      <c r="A23" s="71"/>
      <c r="B23" s="22" t="s">
        <v>94</v>
      </c>
      <c r="C23" s="19">
        <v>0</v>
      </c>
    </row>
    <row r="24" spans="1:3">
      <c r="A24" s="71"/>
      <c r="B24" s="72" t="s">
        <v>95</v>
      </c>
      <c r="C24" s="73"/>
    </row>
    <row r="25" spans="1:3">
      <c r="A25" s="25"/>
      <c r="B25" s="22" t="s">
        <v>96</v>
      </c>
      <c r="C25" s="26">
        <v>0</v>
      </c>
    </row>
    <row r="26" spans="1:3">
      <c r="A26" s="27"/>
      <c r="B26" s="22" t="s">
        <v>43</v>
      </c>
      <c r="C26" s="28">
        <v>0</v>
      </c>
    </row>
    <row r="27" spans="1:3">
      <c r="A27" s="27"/>
      <c r="B27" s="22" t="s">
        <v>97</v>
      </c>
      <c r="C27" s="26">
        <v>0</v>
      </c>
    </row>
    <row r="28" spans="1:3">
      <c r="A28" s="18" t="s">
        <v>98</v>
      </c>
      <c r="B28" s="74">
        <f>IFERROR(B17*(VLOOKUP(B15,Hoja2!$G$1:$H$6,2,0)),16666)</f>
        <v>16666</v>
      </c>
      <c r="C28" s="74"/>
    </row>
    <row r="29" spans="1:3" ht="30.75">
      <c r="A29" s="21" t="s">
        <v>99</v>
      </c>
      <c r="B29" s="77" t="s">
        <v>100</v>
      </c>
      <c r="C29" s="78"/>
    </row>
    <row r="30" spans="1:3" ht="30.75">
      <c r="A30" s="21" t="s">
        <v>101</v>
      </c>
      <c r="B30" s="79" t="s">
        <v>102</v>
      </c>
      <c r="C30" s="80"/>
    </row>
    <row r="31" spans="1:3" ht="18.75">
      <c r="A31" s="29" t="s">
        <v>103</v>
      </c>
      <c r="B31" s="29"/>
      <c r="C31" s="29"/>
    </row>
    <row r="32" spans="1:3">
      <c r="A32" s="30" t="s">
        <v>104</v>
      </c>
      <c r="B32" s="69"/>
      <c r="C32" s="69"/>
    </row>
    <row r="33" spans="1:3">
      <c r="A33" s="30" t="s">
        <v>105</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106</v>
      </c>
      <c r="B1" s="55"/>
      <c r="C1" s="55"/>
    </row>
    <row r="2" spans="1:3" ht="17.100000000000001" customHeight="1">
      <c r="A2" s="13" t="s">
        <v>39</v>
      </c>
      <c r="B2" s="56" t="str">
        <f>'[2]AUTOS NOTA 321'!B2:C2</f>
        <v xml:space="preserve">SINIESTRO   LEGIS </v>
      </c>
      <c r="C2" s="57"/>
    </row>
    <row r="3" spans="1:3" ht="15.95" customHeight="1">
      <c r="A3" s="5" t="s">
        <v>1</v>
      </c>
      <c r="B3" s="40" t="str">
        <f>'GENERALES NOTA 322'!B2:C2</f>
        <v>11001310501120220049800</v>
      </c>
      <c r="C3" s="40"/>
    </row>
    <row r="4" spans="1:3">
      <c r="A4" s="5" t="s">
        <v>3</v>
      </c>
      <c r="B4" s="40" t="str">
        <f>'GENERALES NOTA 322'!B3:C3</f>
        <v>011 LABORAL CIRCUITO BOGOTA DC</v>
      </c>
      <c r="C4" s="40"/>
    </row>
    <row r="5" spans="1:3" ht="29.1" customHeight="1">
      <c r="A5" s="5" t="s">
        <v>5</v>
      </c>
      <c r="B5" s="40" t="str">
        <f>'GENERALES NOTA 322'!B4:C4</f>
        <v>COLFONDOS Y OTRO</v>
      </c>
      <c r="C5" s="40"/>
    </row>
    <row r="6" spans="1:3">
      <c r="A6" s="5" t="s">
        <v>7</v>
      </c>
      <c r="B6" s="40" t="str">
        <f>'GENERALES NOTA 322'!B5:C5</f>
        <v>GUILLERMO ADOLFO MALAVER HUERTAS C.C:  19.361.493</v>
      </c>
      <c r="C6" s="40"/>
    </row>
    <row r="7" spans="1:3" ht="43.5" customHeight="1">
      <c r="A7" s="5" t="s">
        <v>9</v>
      </c>
      <c r="B7" s="40" t="str">
        <f>'GENERALES NOTA 322'!B6:C6</f>
        <v>LLAMADA EN GARANTIA</v>
      </c>
      <c r="C7" s="40"/>
    </row>
    <row r="8" spans="1:3">
      <c r="A8" s="5" t="s">
        <v>107</v>
      </c>
      <c r="B8" s="40"/>
      <c r="C8" s="40"/>
    </row>
    <row r="9" spans="1:3">
      <c r="A9" s="15" t="s">
        <v>93</v>
      </c>
      <c r="B9" s="90"/>
      <c r="C9" s="90"/>
    </row>
    <row r="10" spans="1:3">
      <c r="A10" s="15" t="s">
        <v>108</v>
      </c>
      <c r="B10" s="40"/>
      <c r="C10" s="40"/>
    </row>
    <row r="11" spans="1:3" ht="30">
      <c r="A11" s="15" t="s">
        <v>109</v>
      </c>
      <c r="B11" s="91"/>
      <c r="C11" s="68"/>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2025-07-08T19:50:40Z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