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ADMIN\Downloads\"/>
    </mc:Choice>
  </mc:AlternateContent>
  <xr:revisionPtr revIDLastSave="0" documentId="13_ncr:1_{4B70B20B-C494-4B93-99F1-91D8182477EF}" xr6:coauthVersionLast="47" xr6:coauthVersionMax="47" xr10:uidLastSave="{00000000-0000-0000-0000-000000000000}"/>
  <bookViews>
    <workbookView xWindow="384" yWindow="384" windowWidth="16404" windowHeight="11544"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<sst xmlns="http://schemas.openxmlformats.org/spreadsheetml/2006/main" count="195" uniqueCount="154">
  <si>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</si>
  <si>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</si>
  <si>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11001310503220230028000</t>
  </si>
  <si>
    <t>Juzgado</t>
  </si>
  <si>
    <t>032 LABORAL CIRCUITO BOGOTA</t>
  </si>
  <si>
    <t>Demandado</t>
  </si>
  <si>
    <t>COLFONDOS Y OTRO</t>
  </si>
  <si>
    <t xml:space="preserve">Demandante </t>
  </si>
  <si>
    <t>SIGIFREDO SIERRA BELTRAN. C.C: 79.275.384</t>
  </si>
  <si>
    <t>Tipo de vinculacion compañía</t>
  </si>
  <si>
    <t>LLAMADA EN GARANTIA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</si>
  <si>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</si>
  <si>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</si>
  <si>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</si>
  <si>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</si>
  <si>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</si>
  <si>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</si>
  <si>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</si>
  <si>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</si>
  <si>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</si>
  <si>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SIGIFREDO SIERRA BELTRAN, IDENTIFICADO CON LA C.C: 79.275.384, NACIÓ EL 01/11/1962. SE AFILIÓ Y REALIZÓ APORTES AL ISS HOY COLPENSIONES DESDE EL 18/08/1993 HASTA 30/09/1996. HA COTIZADO UN TOTAL DE 1537,57 SEMANAS AL SISTEMA GENERAL DE PENSIONES, A LA PRESENTACIÓN DE ESTA DEMANDA, SEGÚN SE EVIDENCIA EN HISTORIA LABORAL. FIRMÓ FORMULARIO DE SOLICITUD DE VINCULACIÓN A COLFONDOS S.A. DE FECHA 3/09/1996, SIN CONOCER LOS EFECTOS DEL TRASLADO NI LAS DIFERENCIAS ENTRE REGÍMENES PENSIONALES, TAMPOCO LAS VENTAJAS O DESVENTAJAS DE CADA UNO. COLFONDOS S.A. NO CUMPLIÓ CON LOS REQUISITOS DE INFORMACIÓN Y ASESORÍA ESTABLECIDOS EN LA NORMATIVIDAD AL MOMENTO DEL TRASLADO DE RÉGIMEN PENSIONAL. EL SEÑOR SIGIFREDO SIERRA BELTRAN PRESENTÓ ANTE COLPENSIONES FORMULARIO DE AFILIACIÓN Y SOLICITUD DE ACEPTACIÓN DE LA INEFICACIA DEL TRASALDO Y QUE SE ADMITIERA LOS APORTES NUEVAMENTE, ENTIDAD QUE RECHAZO LO PRETENDIDO.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</si>
  <si>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</si>
  <si>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</si>
  <si>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</si>
  <si>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</si>
  <si>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</si>
  <si>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</si>
  <si>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</si>
  <si>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</si>
  <si>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</si>
  <si>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</si>
  <si>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</si>
  <si>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</si>
  <si>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</si>
  <si>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</si>
  <si>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</si>
  <si>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</si>
  <si>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7/10/2024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</si>
  <si>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</si>
  <si>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</si>
  <si>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</si>
  <si>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</si>
  <si>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</si>
  <si>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</si>
  <si>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</si>
  <si>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</si>
  <si>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</si>
  <si>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</si>
  <si>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</si>
  <si>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</si>
  <si>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</si>
  <si>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</si>
  <si>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</si>
  <si>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</si>
  <si>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</si>
  <si>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</si>
  <si>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</si>
  <si>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</si>
  <si>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</si>
  <si>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</si>
  <si>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</si>
  <si>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</si>
  <si>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</si>
  <si>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</si>
  <si>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</si>
  <si>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</si>
  <si>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</si>
  <si>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</si>
  <si>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</si>
  <si>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</si>
  <si>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</si>
  <si>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</si>
  <si>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</si>
  <si>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</si>
  <si>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</si>
  <si>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</si>
  <si>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</si>
  <si>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</si>
  <si>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</si>
  <si>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</si>
  <si>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</si>
  <si>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</si>
  <si>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</si>
  <si>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</si>
  <si>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</si>
  <si>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AJR2624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</si>
  <si>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</si>
  <si>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</si>
  <si>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</si>
  <si>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</si>
  <si>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</si>
  <si>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</si>
  <si>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</si>
  <si>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</si>
  <si>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</si>
  <si>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</si>
  <si>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</si>
  <si>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</si>
  <si>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</si>
  <si>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</si>
  <si>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</si>
  <si>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</si>
  <si>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</si>
  <si>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SIGIFREDO SIERRA BELTRAN AL RÉGIMEN DE AHORRO INDIVIDIAL CON SOLIDARIDAD. 
8.	ERROR DE DERECHO NO VICIA EL CONSENTIMIENTO. 
9.	PROHIBICIÓN DE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	PRESCRIPCION.
12.	BUENA FE.
13.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</si>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</sst>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6" t="s">
        <v>19</v>
      </c>
      <c r="B12" s="40" t="s">
        <v>20</v>
      </c>
      <c r="C12" s="40"/>
    </row>
    <row r="13" spans="1:3" ht="30" customHeight="1" x14ac:dyDescent="0.3">
      <c r="A13" s="46"/>
      <c r="B13" s="40"/>
      <c r="C13" s="40"/>
    </row>
    <row r="14" spans="1:3" ht="73.5" customHeight="1" x14ac:dyDescent="0.3">
      <c r="A14" s="46"/>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7">
        <v>45576</v>
      </c>
      <c r="C27" s="48"/>
    </row>
    <row r="28" spans="1:3" x14ac:dyDescent="0.3">
      <c r="A28" s="5" t="s">
        <v>36</v>
      </c>
      <c r="B28" s="45" t="s">
        <v>37</v>
      </c>
      <c r="C28" s="45"/>
    </row>
    <row r="29" spans="1:3" x14ac:dyDescent="0.3">
      <c r="A29" s="5" t="s">
        <v>38</v>
      </c>
      <c r="B29" s="45">
        <v>45587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11001310503220230028000</v>
      </c>
      <c r="C3" s="40"/>
    </row>
    <row r="4" spans="1:3" x14ac:dyDescent="0.3">
      <c r="A4" s="5" t="s">
        <v>3</v>
      </c>
      <c r="B4" s="40" t="str">
        <f>'GENERALES NOTA 322'!B3:C3</f>
        <v>032 LABORAL CIRCUITO BOGOTA</v>
      </c>
      <c r="C4" s="40"/>
    </row>
    <row r="5" spans="1:3" x14ac:dyDescent="0.3">
      <c r="A5" s="5" t="s">
        <v>5</v>
      </c>
      <c r="B5" s="40" t="str">
        <f>'GENERALES NOTA 322'!B4:C4</f>
        <v>COLFONDOS Y OTRO</v>
      </c>
      <c r="C5" s="40"/>
    </row>
    <row r="6" spans="1:3" x14ac:dyDescent="0.3">
      <c r="A6" s="5" t="s">
        <v>7</v>
      </c>
      <c r="B6" s="40" t="str">
        <f>'GENERALES NOTA 322'!B5:C5</f>
        <v>SIGIFREDO SIERRA BELTRAN. C.C: 79.275.384</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2" zoomScaleNormal="100" workbookViewId="0">
      <selection activeCell="B29" sqref="B29:C29"/>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85</v>
      </c>
      <c r="C2" s="86"/>
    </row>
    <row r="3" spans="1:6" x14ac:dyDescent="0.3">
      <c r="A3" s="21" t="s">
        <v>1</v>
      </c>
      <c r="B3" s="87" t="str">
        <f>'GENERALES NOTA 322'!B2:C2</f>
        <v>11001310503220230028000</v>
      </c>
      <c r="C3" s="87"/>
    </row>
    <row r="4" spans="1:6" x14ac:dyDescent="0.3">
      <c r="A4" s="21" t="s">
        <v>3</v>
      </c>
      <c r="B4" s="87" t="str">
        <f>'GENERALES NOTA 322'!B3:C3</f>
        <v>032 LABORAL CIRCUITO BOGOTA</v>
      </c>
      <c r="C4" s="87"/>
    </row>
    <row r="5" spans="1:6" x14ac:dyDescent="0.3">
      <c r="A5" s="21" t="s">
        <v>5</v>
      </c>
      <c r="B5" s="87" t="str">
        <f>'GENERALES NOTA 322'!B4:C4</f>
        <v>COLFONDOS Y OTRO</v>
      </c>
      <c r="C5" s="87"/>
    </row>
    <row r="6" spans="1:6" ht="14.4" customHeight="1" x14ac:dyDescent="0.3">
      <c r="A6" s="21" t="s">
        <v>7</v>
      </c>
      <c r="B6" s="87" t="str">
        <f>'GENERALES NOTA 322'!B5:C5</f>
        <v>SIGIFREDO SIERRA BELTRAN. C.C: 79.275.384</v>
      </c>
      <c r="C6" s="87"/>
    </row>
    <row r="7" spans="1:6" x14ac:dyDescent="0.3">
      <c r="A7" s="21" t="s">
        <v>9</v>
      </c>
      <c r="B7" s="87" t="str">
        <f>'GENERALES NOTA 322'!B6:C6</f>
        <v>LLAMADA EN GARANTIA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86</v>
      </c>
      <c r="C13" s="24"/>
    </row>
    <row r="14" spans="1:6" x14ac:dyDescent="0.3">
      <c r="A14" s="88"/>
      <c r="B14" s="22" t="s">
        <v>87</v>
      </c>
      <c r="C14" s="24"/>
      <c r="E14" t="s">
        <v>88</v>
      </c>
      <c r="F14" s="17">
        <v>0.7</v>
      </c>
    </row>
    <row r="15" spans="1:6" x14ac:dyDescent="0.3">
      <c r="A15" s="23" t="s">
        <v>89</v>
      </c>
      <c r="B15" s="85" t="s">
        <v>90</v>
      </c>
      <c r="C15" s="86"/>
    </row>
    <row r="16" spans="1:6" ht="15" customHeight="1" x14ac:dyDescent="0.3">
      <c r="A16" s="21" t="s">
        <v>91</v>
      </c>
      <c r="B16" s="83" t="s">
        <v>92</v>
      </c>
      <c r="C16" s="84"/>
    </row>
    <row r="17" spans="1:3" ht="28.5" customHeight="1" x14ac:dyDescent="0.3">
      <c r="A17" s="14" t="s">
        <v>93</v>
      </c>
      <c r="B17" s="74">
        <f>((C19+C20+C22+C23)-C26)*C25*C27</f>
        <v>0</v>
      </c>
      <c r="C17" s="74"/>
    </row>
    <row r="18" spans="1:3" x14ac:dyDescent="0.3">
      <c r="A18" s="23" t="s">
        <v>94</v>
      </c>
      <c r="B18" s="75" t="s">
        <v>24</v>
      </c>
      <c r="C18" s="76"/>
    </row>
    <row r="19" spans="1:3" x14ac:dyDescent="0.3">
      <c r="A19" s="70"/>
      <c r="B19" s="22" t="s">
        <v>25</v>
      </c>
      <c r="C19" s="19">
        <v>0</v>
      </c>
    </row>
    <row r="20" spans="1:3" x14ac:dyDescent="0.3">
      <c r="A20" s="71"/>
      <c r="B20" s="22" t="s">
        <v>26</v>
      </c>
      <c r="C20" s="19">
        <v>0</v>
      </c>
    </row>
    <row r="21" spans="1:3" x14ac:dyDescent="0.3">
      <c r="A21" s="71"/>
      <c r="B21" s="72" t="s">
        <v>27</v>
      </c>
      <c r="C21" s="73"/>
    </row>
    <row r="22" spans="1:3" x14ac:dyDescent="0.3">
      <c r="A22" s="71"/>
      <c r="B22" s="22" t="s">
        <v>86</v>
      </c>
      <c r="C22" s="19">
        <v>0</v>
      </c>
    </row>
    <row r="23" spans="1:3" ht="28.8" x14ac:dyDescent="0.3">
      <c r="A23" s="71"/>
      <c r="B23" s="22" t="s">
        <v>95</v>
      </c>
      <c r="C23" s="19">
        <v>0</v>
      </c>
    </row>
    <row r="24" spans="1:3" x14ac:dyDescent="0.3">
      <c r="A24" s="71"/>
      <c r="B24" s="72" t="s">
        <v>96</v>
      </c>
      <c r="C24" s="73"/>
    </row>
    <row r="25" spans="1:3" x14ac:dyDescent="0.3">
      <c r="A25" s="25"/>
      <c r="B25" s="22" t="s">
        <v>97</v>
      </c>
      <c r="C25" s="26">
        <v>0</v>
      </c>
    </row>
    <row r="26" spans="1:3" x14ac:dyDescent="0.3">
      <c r="A26" s="27"/>
      <c r="B26" s="22" t="s">
        <v>44</v>
      </c>
      <c r="C26" s="28">
        <v>0</v>
      </c>
    </row>
    <row r="27" spans="1:3" x14ac:dyDescent="0.3">
      <c r="A27" s="27"/>
      <c r="B27" s="22" t="s">
        <v>98</v>
      </c>
      <c r="C27" s="26">
        <v>0</v>
      </c>
    </row>
    <row r="28" spans="1:3" x14ac:dyDescent="0.3">
      <c r="A28" s="18" t="s">
        <v>99</v>
      </c>
      <c r="B28" s="74">
        <f>IFERROR(B17*(VLOOKUP(B15,Hoja2!$G$1:$H$6,2,0)),16666)</f>
        <v>16666</v>
      </c>
      <c r="C28" s="74"/>
    </row>
    <row r="29" spans="1:3" ht="28.8" x14ac:dyDescent="0.3">
      <c r="A29" s="21" t="s">
        <v>100</v>
      </c>
      <c r="B29" s="77" t="s">
        <v>101</v>
      </c>
      <c r="C29" s="78"/>
    </row>
    <row r="30" spans="1:3" ht="28.8" x14ac:dyDescent="0.3">
      <c r="A30" s="21" t="s">
        <v>102</v>
      </c>
      <c r="B30" s="79" t="s">
        <v>103</v>
      </c>
      <c r="C30" s="80"/>
    </row>
    <row r="31" spans="1:3" ht="18" x14ac:dyDescent="0.3">
      <c r="A31" s="29" t="s">
        <v>104</v>
      </c>
      <c r="B31" s="29"/>
      <c r="C31" s="29"/>
    </row>
    <row r="32" spans="1:3" x14ac:dyDescent="0.3">
      <c r="A32" s="30" t="s">
        <v>105</v>
      </c>
      <c r="B32" s="69"/>
      <c r="C32" s="69"/>
    </row>
    <row r="33" spans="1:3" x14ac:dyDescent="0.3">
      <c r="A33" s="30" t="s">
        <v>106</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107</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11001310503220230028000</v>
      </c>
      <c r="C3" s="40"/>
    </row>
    <row r="4" spans="1:3" x14ac:dyDescent="0.3">
      <c r="A4" s="5" t="s">
        <v>3</v>
      </c>
      <c r="B4" s="40" t="str">
        <f>'GENERALES NOTA 322'!B3:C3</f>
        <v>032 LABORAL CIRCUITO BOGOTA</v>
      </c>
      <c r="C4" s="40"/>
    </row>
    <row r="5" spans="1:3" ht="29.1" customHeight="1" x14ac:dyDescent="0.3">
      <c r="A5" s="5" t="s">
        <v>5</v>
      </c>
      <c r="B5" s="40" t="str">
        <f>'GENERALES NOTA 322'!B4:C4</f>
        <v>COLFONDOS Y OTRO</v>
      </c>
      <c r="C5" s="40"/>
    </row>
    <row r="6" spans="1:3" x14ac:dyDescent="0.3">
      <c r="A6" s="5" t="s">
        <v>7</v>
      </c>
      <c r="B6" s="40" t="str">
        <f>'GENERALES NOTA 322'!B5:C5</f>
        <v>SIGIFREDO SIERRA BELTRAN. C.C: 79.275.384</v>
      </c>
      <c r="C6" s="40"/>
    </row>
    <row r="7" spans="1:3" ht="43.5" customHeight="1" x14ac:dyDescent="0.3">
      <c r="A7" s="5" t="s">
        <v>9</v>
      </c>
      <c r="B7" s="40" t="str">
        <f>'GENERALES NOTA 322'!B6:C6</f>
        <v>LLAMADA EN GARANTIA</v>
      </c>
      <c r="C7" s="40"/>
    </row>
    <row r="8" spans="1:3" x14ac:dyDescent="0.3">
      <c r="A8" s="5" t="s">
        <v>108</v>
      </c>
      <c r="B8" s="40"/>
      <c r="C8" s="40"/>
    </row>
    <row r="9" spans="1:3" x14ac:dyDescent="0.3">
      <c r="A9" s="15" t="s">
        <v>94</v>
      </c>
      <c r="B9" s="89"/>
      <c r="C9" s="89"/>
    </row>
    <row r="10" spans="1:3" x14ac:dyDescent="0.3">
      <c r="A10" s="15" t="s">
        <v>109</v>
      </c>
      <c r="B10" s="40"/>
      <c r="C10" s="40"/>
    </row>
    <row r="11" spans="1:3" ht="28.8" x14ac:dyDescent="0.3">
      <c r="A11" s="15" t="s">
        <v>110</v>
      </c>
      <c r="B11" s="90"/>
      <c r="C11" s="68"/>
    </row>
    <row r="12" spans="1:3" ht="57.6" x14ac:dyDescent="0.3">
      <c r="A12" s="5" t="s">
        <v>111</v>
      </c>
      <c r="B12" s="40"/>
      <c r="C12" s="40"/>
    </row>
    <row r="13" spans="1:3" ht="57.6" x14ac:dyDescent="0.3">
      <c r="A13" s="5" t="s">
        <v>112</v>
      </c>
      <c r="B13" s="40"/>
      <c r="C13" s="40"/>
    </row>
    <row r="14" spans="1:3" x14ac:dyDescent="0.3">
      <c r="A14" s="5" t="s">
        <v>113</v>
      </c>
      <c r="B14" s="11"/>
      <c r="C14" s="11"/>
    </row>
    <row r="15" spans="1:3" x14ac:dyDescent="0.3">
      <c r="A15" s="15" t="s">
        <v>114</v>
      </c>
      <c r="B15" s="40"/>
      <c r="C15" s="40"/>
    </row>
    <row r="16" spans="1:3" x14ac:dyDescent="0.3">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Jaramillo Castro</cp:lastModifiedBy>
  <cp:revision/>
  <dcterms:created xsi:type="dcterms:W3CDTF">2020-12-07T14:41:17Z</dcterms:created>
  <dcterms:modified xsi:type="dcterms:W3CDTF">2024-10-23T18:54:50Z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