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3.xml" ContentType="application/vnd.openxmlformats-officedocument.drawing+xml"/>
  <Override PartName="/xl/ctrlProps/ctrlProp90.xml" ContentType="application/vnd.ms-excel.controlproperties+xml"/>
  <Override PartName="/xl/ctrlProps/ctrlProp9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asesorescolpatria-my.sharepoint.com/personal/cfajardo_axacolpatria_co/Documents/AXACOLPATRIA CAROLINA 2015-2021/AÑO 2023/AT FATAL 2023/TRASNCORREA VF JULIO 25 DE 2023/"/>
    </mc:Choice>
  </mc:AlternateContent>
  <xr:revisionPtr revIDLastSave="405" documentId="13_ncr:1_{1438BD27-8864-4EAB-A747-3D26135E4D0A}" xr6:coauthVersionLast="47" xr6:coauthVersionMax="47" xr10:uidLastSave="{69DBB2A3-96A6-492A-9B04-A739CEB4D5F9}"/>
  <bookViews>
    <workbookView xWindow="-110" yWindow="-110" windowWidth="19420" windowHeight="10420" tabRatio="533" xr2:uid="{7D88F729-62B6-4BB3-AC3E-059EFFE375BF}"/>
  </bookViews>
  <sheets>
    <sheet name="Concepto AT" sheetId="5" r:id="rId1"/>
    <sheet name="Datos" sheetId="3" r:id="rId2"/>
    <sheet name="Espina de pescado" sheetId="4" r:id="rId3"/>
    <sheet name="Hoja1" sheetId="2" state="hidden" r:id="rId4"/>
  </sheets>
  <externalReferences>
    <externalReference r:id="rId5"/>
  </externalReferences>
  <definedNames>
    <definedName name="_xlnm._FilterDatabase" localSheetId="0" hidden="1">'Concepto AT'!$B$8:$U$59</definedName>
    <definedName name="_xlnm._FilterDatabase" localSheetId="1" hidden="1">Datos!$A$7:$H$21</definedName>
    <definedName name="Adquisiciones">Datos!$J$47:$J$57</definedName>
    <definedName name="Adquisiciones.">Datos!$P$36:$P$57</definedName>
    <definedName name="Adquisicionesㅤ">Datos!$P$36:$P$47</definedName>
    <definedName name="APTITUDMEDICA">Datos!$E$36:$E$41</definedName>
    <definedName name="CAPACIDAD_MENTAL">[1]Datos!#REF!</definedName>
    <definedName name="COMPETENCIA">[1]Datos!#REF!</definedName>
    <definedName name="Competencias">Datos!$F$36:$F$57</definedName>
    <definedName name="datos1">[1]Datos!#REF!</definedName>
    <definedName name="Defecto_de_materiales">Datos!$V$36:$V$57</definedName>
    <definedName name="Defectoㅤdeㅤmateriales">Datos!$V$36:$V$45</definedName>
    <definedName name="ERRORES.DE.CONDUCCIÓN">Datos!$Z$36:$Z$56</definedName>
    <definedName name="Erroresㅤdeㅤconducción">Datos!$Z$36:$Z$45</definedName>
    <definedName name="ESTADO_DE_ALERTA">[1]Datos!#REF!</definedName>
    <definedName name="Estándares.de.trabajo">Datos!$Q$36:$Q$57</definedName>
    <definedName name="Estándares_de_trabajo">Datos!$K$47:$K$57</definedName>
    <definedName name="Estándaresㅤdeㅤtrabajo">Datos!$Q$36:$Q$45</definedName>
    <definedName name="factor">Datos!$E$35:$AF$35</definedName>
    <definedName name="FACTOR1">[1]Hoja2!$1:$1048576</definedName>
    <definedName name="Factores_físicos">Datos!$D$36:$D$57</definedName>
    <definedName name="Factores_psicológicos">Datos!$E$36:$E$57</definedName>
    <definedName name="Factoresㅤfísicos">Datos!$D$36:$D$57</definedName>
    <definedName name="Factoresㅤpsicológicos">Datos!$E$36:$E$57</definedName>
    <definedName name="Fatoresㅤfisícos">Datos!$C$34</definedName>
    <definedName name="ff">Datos!$D$36:$D$57</definedName>
    <definedName name="Herramientas.equipos.y.materiales">Datos!$U$36:$U$59</definedName>
    <definedName name="Herramientas_y_equipos">Datos!$O$36:$O$57</definedName>
    <definedName name="Herramientasㅤequiposㅤyㅤmateriales">Datos!$U$35</definedName>
    <definedName name="Herramientasㅤequiposㅤyㅤmateriales.">Datos!$U$36:$U$46</definedName>
    <definedName name="HISTORIA">#REF!</definedName>
    <definedName name="Ingeniería.inadecuada">Datos!$O$36:$O$57</definedName>
    <definedName name="INGENIERÍA_INADECUADA">Datos!$O$36:$O$48</definedName>
    <definedName name="Ingenieríaㅤinadecuada">Datos!$O$36:$O$41</definedName>
    <definedName name="Liderazgo.supervisión">Datos!$N$36:$N$57</definedName>
    <definedName name="Liderazgo_supervisión">Datos!$H$47:$H$58</definedName>
    <definedName name="Liderazgoㅤsupervisión">Datos!$N$36:$N$49</definedName>
    <definedName name="Mantenimiento">Datos!$T$36:$T$37</definedName>
    <definedName name="Mantenimiento_Inseguro">Datos!$AA$36:$AA$56</definedName>
    <definedName name="Mantenimientos">Datos!$N$36:$N$57</definedName>
    <definedName name="Mantenimientos.">Datos!$T$36:$T$57</definedName>
    <definedName name="Mantenimientoㅤinseguro">Datos!$AA$36:$AA$41</definedName>
    <definedName name="Materiales">Datos!$X$36:$X$57</definedName>
    <definedName name="Motivación">Datos!$G$47:$G$57</definedName>
    <definedName name="Motivación.">Datos!$M$36:$M$57</definedName>
    <definedName name="Motivaciónㅤ">Datos!$M$36:$M$49</definedName>
    <definedName name="NO_ASEGURAR">Datos!$I$36:$I$57</definedName>
    <definedName name="Noㅤasegurar">Datos!$I$36:$I$43</definedName>
    <definedName name="Omitir_el_uso">Datos!$AB$36:$AB$56</definedName>
    <definedName name="Omitir_uso">Datos!$H$36:$H$57</definedName>
    <definedName name="Omitirㅤelㅤuso">Datos!$AB$36:$AB$44</definedName>
    <definedName name="Omitirㅤuso">Datos!$H$36:$H$37</definedName>
    <definedName name="Operar_equipos">Datos!$G$36:$G$46</definedName>
    <definedName name="Operarㅤequipos">Datos!$G$36:$G$47</definedName>
    <definedName name="Posición.Insegura">Datos!$K$36:$K$57</definedName>
    <definedName name="POSICIÓN_INSEGURA">Datos!$M$51:$M$57</definedName>
    <definedName name="Posiciónㅤinsegura">Datos!$K$36:$K$42</definedName>
    <definedName name="RESPONSABLE">#REF!</definedName>
    <definedName name="RIESGO_DE_COLOCACIÓN">Datos!$AE$36:$AE$56</definedName>
    <definedName name="RIESGOS_AMBIENTALES">Datos!$AD$36:$AD$56</definedName>
    <definedName name="RIESGOS_EN_TRABAJOS_EXT">Datos!$AF$36:$AF$56</definedName>
    <definedName name="Riesgosㅤambientales">Datos!$AD$36:$AD$46</definedName>
    <definedName name="Riesgoㅤdeㅤcolocación">Datos!$AE$36:$AE$40</definedName>
    <definedName name="SUPERVISIÓN_Y_LIDERAZGO">Datos!$H$47:$H$57</definedName>
    <definedName name="SUPERVISÍON_Y_LIDERAZGO">Datos!$N$36:$N$55</definedName>
    <definedName name="Trabajosㅤexternos">Datos!$AF$36:$AF$40</definedName>
    <definedName name="TURNO">Datos!$F$36:$F$41</definedName>
    <definedName name="Uso.y.desgaste">Datos!$R$36:$R$57</definedName>
    <definedName name="USO_INADECUADO">Datos!$Y$36:$Y$56</definedName>
    <definedName name="USO_INAPROPIADO">Datos!$J$36:$J$57</definedName>
    <definedName name="USO_INSEGURO">Datos!$W$36:$W$57</definedName>
    <definedName name="Uso_y_desgaste">Datos!$M$51:$M$57</definedName>
    <definedName name="Usoㅤinadeuado">Datos!$Y$36:$Y$39</definedName>
    <definedName name="Usoㅤinapropiado">Datos!$J$36:$J$41</definedName>
    <definedName name="Usoㅤinseguro">Datos!$W$36:$W$47</definedName>
    <definedName name="Usoㅤyㅤdesgaste">Datos!$R$36:$R$43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9" i="5" l="1"/>
  <c r="M58" i="5"/>
  <c r="M57" i="5"/>
  <c r="M56" i="5"/>
  <c r="M55" i="5"/>
  <c r="M54" i="5"/>
  <c r="M53" i="5"/>
  <c r="M52" i="5"/>
  <c r="T34" i="5"/>
  <c r="T20" i="5"/>
  <c r="G15" i="4"/>
  <c r="D30" i="4"/>
  <c r="B30" i="4"/>
  <c r="D29" i="4"/>
  <c r="B29" i="4"/>
  <c r="D28" i="4"/>
  <c r="B28" i="4"/>
  <c r="D27" i="4"/>
  <c r="B27" i="4"/>
  <c r="D26" i="4"/>
  <c r="B26" i="4"/>
  <c r="D25" i="4"/>
  <c r="B25" i="4"/>
  <c r="D24" i="4"/>
  <c r="B24" i="4"/>
  <c r="D23" i="4"/>
  <c r="B23" i="4"/>
  <c r="D22" i="4"/>
  <c r="B22" i="4"/>
  <c r="D21" i="4"/>
  <c r="B21" i="4"/>
  <c r="D20" i="4"/>
  <c r="B20" i="4"/>
  <c r="D19" i="4"/>
  <c r="B19" i="4"/>
  <c r="B17" i="4"/>
  <c r="B16" i="4"/>
  <c r="B15" i="4"/>
  <c r="D14" i="4"/>
  <c r="B14" i="4"/>
  <c r="D13" i="4"/>
  <c r="B13" i="4"/>
  <c r="D12" i="4"/>
  <c r="B12" i="4"/>
  <c r="D11" i="4"/>
  <c r="C11" i="4"/>
  <c r="B11" i="4"/>
  <c r="D10" i="4"/>
  <c r="C10" i="4"/>
  <c r="B10" i="4"/>
  <c r="D9" i="4"/>
  <c r="C9" i="4"/>
  <c r="B9" i="4"/>
  <c r="H21" i="3"/>
  <c r="G21" i="3"/>
  <c r="C21" i="3"/>
  <c r="H20" i="3"/>
  <c r="G20" i="3"/>
  <c r="C20" i="3"/>
  <c r="H19" i="3"/>
  <c r="G19" i="3"/>
  <c r="C19" i="3"/>
  <c r="H18" i="3"/>
  <c r="G18" i="3"/>
  <c r="C18" i="3"/>
  <c r="H17" i="3"/>
  <c r="G17" i="3"/>
  <c r="C17" i="3"/>
  <c r="H16" i="3"/>
  <c r="G16" i="3"/>
  <c r="C16" i="3"/>
  <c r="H15" i="3"/>
  <c r="G15" i="3"/>
  <c r="C15" i="3"/>
  <c r="H14" i="3"/>
  <c r="G14" i="3"/>
  <c r="C14" i="3"/>
  <c r="H13" i="3"/>
  <c r="G13" i="3"/>
  <c r="C13" i="3"/>
  <c r="H12" i="3"/>
  <c r="G12" i="3"/>
  <c r="C12" i="3"/>
  <c r="H11" i="3"/>
  <c r="G11" i="3"/>
  <c r="C11" i="3"/>
  <c r="H10" i="3"/>
  <c r="G10" i="3"/>
  <c r="C10" i="3"/>
  <c r="H9" i="3"/>
  <c r="G9" i="3"/>
  <c r="C9" i="3"/>
  <c r="H8" i="3"/>
  <c r="G8" i="3"/>
</calcChain>
</file>

<file path=xl/sharedStrings.xml><?xml version="1.0" encoding="utf-8"?>
<sst xmlns="http://schemas.openxmlformats.org/spreadsheetml/2006/main" count="553" uniqueCount="481">
  <si>
    <t xml:space="preserve">REQUERIMIENTO </t>
  </si>
  <si>
    <t>C</t>
  </si>
  <si>
    <t>NC</t>
  </si>
  <si>
    <t xml:space="preserve">OBSERVACIONES </t>
  </si>
  <si>
    <t xml:space="preserve">Obligaciones de los aportantes </t>
  </si>
  <si>
    <t>Se debe asegurar la  investigación  dentro de los 15 días siguientes de su ocurrencia del accidente grave. Resolución 1401-07 Art.4 lit2</t>
  </si>
  <si>
    <t>Se debe adoptar una metodología de investigación de incidentes y accidentes de trabajo que más se ajuste a sus necesidades y requerimientos de acuerdo con su actividad económica, desarrollo técnico o tecnológico, de tal manera que le permita y facilite cumplir con sus obligaciones legales y le sirva como herramienta técnica de prevención. Resolución 1401-07 Art.6</t>
  </si>
  <si>
    <t xml:space="preserve">El informe de investigación deberá detallar como mínimo las  características específicas sobre tipo de lesión, parte detallada del cuerpo que fue lesionada, lesión precisa que sufrió el trabajador; agente y mecanismo del accidente, sitio exacto donde ocurrió el evento. 
Respecto del agente de la lesión, se debe incluir información como: tipo, marca, modelo, velocidades, tamaños, formas, dimensiones y las demás que se consideren necesarias.
El informe deberá contener un relato completo y detallado de los hechos relacionados con el accidente o incidente, de acuerdo con la inspección realizada al sitio de trabajo y las versiones de los testigos.
El informe debe contener una descripción clara y completa del accidente, el análisis causal detallado, las conclusiones, las medidas de control y demás datos propios de la investigación.
En el informe se debe relacionar lugar, dirección, fecha(s) y hora(s) en que se realiza la investigación; nombres, cargos, identificación y firmas de los investigadores y del representante legal.
Resolución 1401-07 Art.9 y 10
</t>
  </si>
  <si>
    <t>Se debe enumerar y describir las medidas de intervención que la empresa se compromete a adoptar, para prevenir o evitar la ocurrencia de eventos similares, indicando en cada caso quién (es) es (son) el (los) responsable (s) y cuándo se realizará la intervención.
Además, se deben especificar las medidas que se realizarán en la fuente del riesgo, en el medio ambiente de trabajo y en los trabajadores. Las recomendaciones deben ser prácticas y tener una relación lógica con la causa básica identificada.
La empresa implementará las acciones recomendadas, llevará los registros de cumplimiento, verificará la efectividad de las acciones adelantadas y realizará los ajustes que considere necesarios.
Resolución 1401-07 Art.12</t>
  </si>
  <si>
    <t>En el informe se deben relacionar todas las causas encontradas dentro de la investigación, identificando las básicas o mediatas y las inmediatas y especificando en cada grupo, el listado de los actos subestándar o inseguros y las condiciones subestándar o inseguras.
Resolución 1401-07 Art.11</t>
  </si>
  <si>
    <t xml:space="preserve">En el informe se debe relacionar los  nombres, cargos, identificación y firmas de los investigadores y del representante legal.
Resolución 1401-07 Art.14
</t>
  </si>
  <si>
    <t xml:space="preserve">
</t>
  </si>
  <si>
    <t>PRIMER APELLIDO</t>
  </si>
  <si>
    <t>SEGUNDO APELLIDO</t>
  </si>
  <si>
    <t>PRIMER NOMBRE</t>
  </si>
  <si>
    <t>SEGUNDO NOMBRE</t>
  </si>
  <si>
    <t>FECHA DE NACIMIENTO</t>
  </si>
  <si>
    <t>DEPARTAMENTO</t>
  </si>
  <si>
    <t>MUNICIPIO</t>
  </si>
  <si>
    <t>SEDE</t>
  </si>
  <si>
    <t>ZONA</t>
  </si>
  <si>
    <t>FECHA DE INGRESO A LA EMPRESA</t>
  </si>
  <si>
    <t>JORNADA DE TRABAJO HABITUAL</t>
  </si>
  <si>
    <t>LUGAR DONDE SE INVESTIGA EL ACCIDENTE</t>
  </si>
  <si>
    <t>INFORMACIÓN DE LA PERSONA QUE SE ACCIDENTÓ</t>
  </si>
  <si>
    <t>SEDE PRINCIPAL</t>
  </si>
  <si>
    <t xml:space="preserve">IDENTIFICACIÓN GENERAL DEL EMPLEADOR, CONTRATANTE O COOPERATIVA </t>
  </si>
  <si>
    <t>Nombre del Representante Legal:</t>
  </si>
  <si>
    <t>Nombre del responsable del SG-SST:</t>
  </si>
  <si>
    <t>INFORMACIÓNSOBRE EL ACCIDENTE</t>
  </si>
  <si>
    <t>HORA DEL INICIO DE LA JORNADA LABORAL</t>
  </si>
  <si>
    <t xml:space="preserve">TIPO DE LESIÓN </t>
  </si>
  <si>
    <t>90. Lesiones multiples</t>
  </si>
  <si>
    <t>PARTE DEL CUERPO AFECTADA</t>
  </si>
  <si>
    <t>(4.5) muñeca</t>
  </si>
  <si>
    <t xml:space="preserve">AGENTE DEL ACCIDENTE </t>
  </si>
  <si>
    <t>(5) otros agentes
 no clasificados</t>
  </si>
  <si>
    <t>(1.1) caidas de altura o en profundidades</t>
  </si>
  <si>
    <t>Fracturas</t>
  </si>
  <si>
    <t>1.1 Región craneana</t>
  </si>
  <si>
    <t>(1) máquinas y/o equipos</t>
  </si>
  <si>
    <t>40. Amputación o Enucleación 
( Exclusión o pérdida del ojo)</t>
  </si>
  <si>
    <t>1.6 cara (no clasificado en otros)</t>
  </si>
  <si>
    <t>(4.4) radiaciones</t>
  </si>
  <si>
    <t>(2.4) otras caídas 
de objetos</t>
  </si>
  <si>
    <t>61. Quemadura calórica</t>
  </si>
  <si>
    <t>(3.1) espalda</t>
  </si>
  <si>
    <t xml:space="preserve">(4.1) atrapamiento
 por un objeto </t>
  </si>
  <si>
    <t xml:space="preserve">82. Efectos de la electricidad </t>
  </si>
  <si>
    <t>(3.9) tronco (ubicación no precisada)</t>
  </si>
  <si>
    <t>(2) medios de transporte</t>
  </si>
  <si>
    <t>(5.3) esfuerzos físicos 
excesivos al manejar
o lanzar objetos</t>
  </si>
  <si>
    <t>20. Luxacion</t>
  </si>
  <si>
    <t>(6.4) contacto con 
sustancias u objetos 
muy fríos</t>
  </si>
  <si>
    <t>41. Herida abierta</t>
  </si>
  <si>
    <t>(5.1) cadera</t>
  </si>
  <si>
    <t>(3) aparatos</t>
  </si>
  <si>
    <t>(9.1) otras formas de 
accidentes no 
clasificadas</t>
  </si>
  <si>
    <t>70. Envenamiento o intoxicación, 
aguda o alérgia</t>
  </si>
  <si>
    <t>(5.6) pie</t>
  </si>
  <si>
    <t>(5.51) animales (vivos o productos animales)</t>
  </si>
  <si>
    <t>(1.2) caidas de personas al mismo nivel</t>
  </si>
  <si>
    <t>83. Efecto nocivo de la radiación</t>
  </si>
  <si>
    <t>(6.3) un miembro superior y un miembro   inferior o más de dos miembros</t>
  </si>
  <si>
    <t>(3.36) herramientas, implementos
 o utensilios</t>
  </si>
  <si>
    <t>(3.1) pisadas sobre objetos</t>
  </si>
  <si>
    <t xml:space="preserve">  25. Torcedura, esguince o desgarro muscular hernia o laceración de muscular o tendón sin herida.</t>
  </si>
  <si>
    <t>(7.3) aparato digestivo general</t>
  </si>
  <si>
    <t>(6) ambiente de trabajo (incluye superficies de tránsito y de trabajo, muebles, tejados, en el exterior, interior o subterráneos)</t>
  </si>
  <si>
    <t>(4.2) atrapamiento entre un objeto inmóvil y un objeto móvil</t>
  </si>
  <si>
    <t>50. Trauma Superficial</t>
  </si>
  <si>
    <t xml:space="preserve">1.2 Ojo </t>
  </si>
  <si>
    <t>(4) materiales 
o sustancias</t>
  </si>
  <si>
    <t>(5.4) falsos movimientos</t>
  </si>
  <si>
    <t xml:space="preserve">80. Efecto del tiempo, clima u otro relacionado con
 el ambiente </t>
  </si>
  <si>
    <t>1.8 cabeza 
(ubicaciones múltiples)</t>
  </si>
  <si>
    <t>(7) agentes no clasificados por 
falta de datos</t>
  </si>
  <si>
    <t>(7) exposición a, o
 contacto con la 
corriente eléctrica</t>
  </si>
  <si>
    <t>(3.2) tórax</t>
  </si>
  <si>
    <t>(9.2) no clasificado por falta de Datos</t>
  </si>
  <si>
    <t>30. Conmocipon o 
trauma Interno</t>
  </si>
  <si>
    <t>(4.1) hombro</t>
  </si>
  <si>
    <t>(2.1) derrumbe</t>
  </si>
  <si>
    <t>55. Golpe o Contusión 
o Aplastamiento</t>
  </si>
  <si>
    <t>(4.6) mano</t>
  </si>
  <si>
    <t>(3.2) choques contra objetos inmóviles</t>
  </si>
  <si>
    <t>81. Asfixia</t>
  </si>
  <si>
    <t>(5.2) muslo</t>
  </si>
  <si>
    <t>(4.3) atrapamiento entre dos objetos móviles</t>
  </si>
  <si>
    <t>(5.7) dedos de
 los pies</t>
  </si>
  <si>
    <t>(6.1) exposicón al calor</t>
  </si>
  <si>
    <t>(6.8) otras ubicaciones múltiples</t>
  </si>
  <si>
    <t>8.1) inhalación, ingestión o absorción de sustancias nocivas</t>
  </si>
  <si>
    <t>(7.4) sistema nervioso general</t>
  </si>
  <si>
    <t>(2.2) desplome</t>
  </si>
  <si>
    <t>1.3 Oreja</t>
  </si>
  <si>
    <t>(3.3) choque contra objetos móviles</t>
  </si>
  <si>
    <t>(1.9) cabeza 
(ubicación no precisada)</t>
  </si>
  <si>
    <t>(5.1) esfuerzos físicos excesivos al levantar objetos</t>
  </si>
  <si>
    <t>(3.3) abdomen</t>
  </si>
  <si>
    <t>(6.2) exposición al frio</t>
  </si>
  <si>
    <t>(4.2) brazo</t>
  </si>
  <si>
    <t>(8.2) exposición por radiaciones ionizantes</t>
  </si>
  <si>
    <t>(4.7) dedos</t>
  </si>
  <si>
    <t>(2.3) caídas de objetos</t>
  </si>
  <si>
    <t>(5.3) rodilla</t>
  </si>
  <si>
    <t>(3.4) golpes por objetos móviles</t>
  </si>
  <si>
    <t>(5.8) miembro inferior 
ubicaciones múltiples</t>
  </si>
  <si>
    <t>(5.2) esfuerzos físicos  excesivos al empujar objetos 
o tirar de ellos</t>
  </si>
  <si>
    <t>(6.9) ubicaciones 
múltiples no precisada</t>
  </si>
  <si>
    <t>(6.3) contacto con sustancias u objetos ardientes</t>
  </si>
  <si>
    <t>(7.8) otras lesiones generales</t>
  </si>
  <si>
    <t>(8.3) exposición a otras radiaciones</t>
  </si>
  <si>
    <t>1.4 boca (labios, dientes, lengua)</t>
  </si>
  <si>
    <t>(2) cuello</t>
  </si>
  <si>
    <t>(3.4) pelvis</t>
  </si>
  <si>
    <t>(4.3) codo</t>
  </si>
  <si>
    <t>(4.8) miembro superior 
ubicaciones múltiples</t>
  </si>
  <si>
    <t>(5.4) pierna</t>
  </si>
  <si>
    <t>(5.9) miembro inferior 
ubicación no precisada</t>
  </si>
  <si>
    <t>(7.1) aparato circulatorio general.</t>
  </si>
  <si>
    <t>(7.9) lesiones generales
 no precisadas</t>
  </si>
  <si>
    <t>1.5 Nariz</t>
  </si>
  <si>
    <t>(3.8) tronco 
(ubicaciones múltiples)</t>
  </si>
  <si>
    <t>(4.4) antebrazo</t>
  </si>
  <si>
    <t>(4.9) miembro superior 
ubicación no precisada</t>
  </si>
  <si>
    <t>(5.5) tobillo</t>
  </si>
  <si>
    <t>(6.1) cabeza y tronco, 
cabeza y uno o 
varios miembros</t>
  </si>
  <si>
    <t>(7.2) aparato respiratorio 
general</t>
  </si>
  <si>
    <t xml:space="preserve">El informe de investigación del accidente contiene todas las variables  establecidas en la Resolución 156 del 2005  </t>
  </si>
  <si>
    <t xml:space="preserve">El contenido del informe de Investigación del accidente de trabajo deberá contener  las variables determinadas  en la Resolución 156 del 2005 
Resolución 1401 del 2007 Art 9 </t>
  </si>
  <si>
    <t xml:space="preserve">METODO DE  INVESTIGACIÓN DE  ACCIDENTE DE TRABAJO </t>
  </si>
  <si>
    <t xml:space="preserve"> 
</t>
  </si>
  <si>
    <t xml:space="preserve">Pregunta </t>
  </si>
  <si>
    <t xml:space="preserve">Considere Revisar </t>
  </si>
  <si>
    <t>Tipo de causa</t>
  </si>
  <si>
    <t>Factoresㅤpsicológicos</t>
  </si>
  <si>
    <t>Ordenes confusas</t>
  </si>
  <si>
    <t>Estándaresㅤdeㅤtrabajo</t>
  </si>
  <si>
    <t xml:space="preserve">Procedimiento o estándar  no disponible. </t>
  </si>
  <si>
    <t>¿El desarrollo de la tarea cumple con los requisitos reglamentarios y/o los estándares de práctica?</t>
  </si>
  <si>
    <t xml:space="preserve">No usado/ No seguido. </t>
  </si>
  <si>
    <t>¿Hubo una acción humana u omision que contribuyó al evento adverso?</t>
  </si>
  <si>
    <t>Operarㅤequipos</t>
  </si>
  <si>
    <t>Correr</t>
  </si>
  <si>
    <t>¿Hubo un defecto, mal funcionamiento, mal uso o ausencia de equipo que contribuyó a este evento?</t>
  </si>
  <si>
    <t>Herramientasㅤequiposㅤyㅤmateriales.</t>
  </si>
  <si>
    <t>Estándares o especificaciones inadecuadas</t>
  </si>
  <si>
    <t>¿El procedimiento/actividad involucrado en el evento que se está llevando a cabo tuvo lugar en un entorno adverso (humedo, calutoso, ruido o peligrosol?</t>
  </si>
  <si>
    <t>Riesgosㅤambientales</t>
  </si>
  <si>
    <t>Altura, peso, talla, fuerza, alcance inapropiado</t>
  </si>
  <si>
    <t>¿El personal se encontraba familiarizado  proceso o actividad ?</t>
  </si>
  <si>
    <t>Ingenieríaㅤinadecuada</t>
  </si>
  <si>
    <t>Estándares especificaciones y/o criterios de diseño inadecuados</t>
  </si>
  <si>
    <t>¿El personal involucrado tenía las competencias correctas para llevar a cabo las tareas que se esperan de ellos?</t>
  </si>
  <si>
    <t>Liderazgoㅤsupervisión</t>
  </si>
  <si>
    <t>Identificación y evaluación deficiente de exposiciones a pérdida</t>
  </si>
  <si>
    <t>¿Se consideró que la dotación de personal era adecuada en el momento del incidente?</t>
  </si>
  <si>
    <t>Procedimiento difícil de usar</t>
  </si>
  <si>
    <t>Competencias</t>
  </si>
  <si>
    <t>Falta de experiencia</t>
  </si>
  <si>
    <t>Motivaciónㅤ</t>
  </si>
  <si>
    <t>Ejemplo deficiente por parte de la supervisión</t>
  </si>
  <si>
    <t>RiesgoㅤdeㅤColocación</t>
  </si>
  <si>
    <t>Inapropiadamente apilado</t>
  </si>
  <si>
    <t xml:space="preserve">Mano de obra </t>
  </si>
  <si>
    <t>Medidas Organizacionales</t>
  </si>
  <si>
    <t>Maquinaria, equipos, herramientas y materiales</t>
  </si>
  <si>
    <t>Medio Ambiente</t>
  </si>
  <si>
    <t>FACTORES PERSONALES</t>
  </si>
  <si>
    <t xml:space="preserve">ACTOS INSEGUROS </t>
  </si>
  <si>
    <t>CONDICIONES PELIGROSAS</t>
  </si>
  <si>
    <t xml:space="preserve">FACTORES DEL TRABAJO </t>
  </si>
  <si>
    <t xml:space="preserve">ACTOS inseguros </t>
  </si>
  <si>
    <t>Factoresㅤfísicos</t>
  </si>
  <si>
    <t>Omitirㅤuso</t>
  </si>
  <si>
    <t>Noㅤasegurar</t>
  </si>
  <si>
    <t>Usoㅤinapropiado</t>
  </si>
  <si>
    <t>Posiciónㅤinsegura</t>
  </si>
  <si>
    <t xml:space="preserve">Otros </t>
  </si>
  <si>
    <t>Adquisicionesㅤ</t>
  </si>
  <si>
    <t>Usoㅤyㅤdesgaste</t>
  </si>
  <si>
    <t>Mantenimiento</t>
  </si>
  <si>
    <t>Defectoㅤdeㅤmateriales</t>
  </si>
  <si>
    <t xml:space="preserve">Usoㅤinseguro  </t>
  </si>
  <si>
    <t xml:space="preserve"> Materiales</t>
  </si>
  <si>
    <t>Usoㅤinadecuado</t>
  </si>
  <si>
    <t>ErroresㅤdeㅤConducción</t>
  </si>
  <si>
    <t xml:space="preserve">Mantenimientoㅤinseguro </t>
  </si>
  <si>
    <t>Omitirㅤelㅤuso</t>
  </si>
  <si>
    <t>Otros</t>
  </si>
  <si>
    <t>Trabajosㅤexternos</t>
  </si>
  <si>
    <t>Temores y fobias</t>
  </si>
  <si>
    <t>limpiar o lubricar equipo en movimiento</t>
  </si>
  <si>
    <t>Omisión de uso de prendas seguras (Uso de zapatos de tacón alto, pelo suelto, mangas largas, ropa suelta, anillos, relojes, etc.)</t>
  </si>
  <si>
    <t>Omitir, cerrar, bloquear o asegurar los vehículos, interruptores, válvulas, prensas, otras herramientas, materiales y equipo, contra movimientos inesperados, flujo de corriente eléctrica, vapor, etc.</t>
  </si>
  <si>
    <t>Agarrar los objetos inseguramente</t>
  </si>
  <si>
    <t>Entrar en tanques, cajones u otros espacios encerrados sin el debido permiso del supervisor</t>
  </si>
  <si>
    <t>El desempeño subestándar es más gratificante</t>
  </si>
  <si>
    <t>Relaciones jerárquicas poco claras o conflictivas</t>
  </si>
  <si>
    <t>Evaluación insuficiente de las exposiciones a pérdidas</t>
  </si>
  <si>
    <t>Especificaciones deficientes en cuanto a los requerimientos</t>
  </si>
  <si>
    <t>Desarrollo inadecuado de normas para: inventario y evaluación de exposiciones y necesidades; coordinación con quienes diseñan el proceso; compromiso del trabajador; estándares / procedimientos / reglas inconsistentes</t>
  </si>
  <si>
    <t>Planificación inadecuada del uso</t>
  </si>
  <si>
    <t>Aspectos preventivos e inadecuados para: evaluación de necesidades, lubricación y servicio, ajuste / ensamble, limpieza / pulimiento</t>
  </si>
  <si>
    <t>Evaluación deficiente de las necesidades y de los riesgos</t>
  </si>
  <si>
    <t>Elaborado con materiales inadecuados</t>
  </si>
  <si>
    <t>Equipo rotulado o conocido como defectuoso</t>
  </si>
  <si>
    <t>Inyectar, mezclar o combinar una sustancia con otra, de manera que se cree un riesgo de explosión, fuego u otro</t>
  </si>
  <si>
    <t>Uso del material o equipo de una manera para la cual no está indicado</t>
  </si>
  <si>
    <t>Conducir demasiado rápido o demasiado despacio</t>
  </si>
  <si>
    <t>OMITIR EL USO DE ATUENDO PERSONAL SEGURO (Uso de zapatos de tacón alto, pelo suelto, mangas largas, ropa suelta, anillos, relojes, etc.)</t>
  </si>
  <si>
    <t>Ruido excesivo</t>
  </si>
  <si>
    <t>Predios o cosas defectuosas de extraños</t>
  </si>
  <si>
    <t>Capacidad movimiento corporal limitada</t>
  </si>
  <si>
    <t>Disturbios emocionales</t>
  </si>
  <si>
    <t>Orientación deficiente</t>
  </si>
  <si>
    <t>Realizar reparaciones en equipo bajo presión.</t>
  </si>
  <si>
    <t>Omitir el cierre del equipo que no está en uso</t>
  </si>
  <si>
    <t>Agarrar los objetos en forma errada</t>
  </si>
  <si>
    <t>Viajar en posición insegura (en plataformas, horquillas o levantadores, elevadores, en el gancho de una grúa, etc.)</t>
  </si>
  <si>
    <t>El desempeño estándar causa desagrado</t>
  </si>
  <si>
    <t>Asignación de responsabilidad poco clara o conflictiva</t>
  </si>
  <si>
    <t>Poca preocupación por los factores ergonómicos / humanos</t>
  </si>
  <si>
    <t>Investigación deficiente respecto a materiales / equipos</t>
  </si>
  <si>
    <t>Comunicación inadecuada de las normas: publicación, distribución, adaptación a las lenguas respectivas, entrenamiento, reforzamiento mediante afiches, código de colores y ayudas para el trabajo.</t>
  </si>
  <si>
    <t>Prolongación excesiva de la vida útil del elemento</t>
  </si>
  <si>
    <r>
      <t>·</t>
    </r>
    <r>
      <rPr>
        <sz val="7"/>
        <color theme="0"/>
        <rFont val="Arial"/>
        <family val="2"/>
      </rPr>
      <t xml:space="preserve">         </t>
    </r>
    <r>
      <rPr>
        <sz val="11"/>
        <color theme="0"/>
        <rFont val="Arial"/>
        <family val="2"/>
      </rPr>
      <t>Aspectos correctivos inapropiados para: comunicación de necesidades, programación del trabajo, revisión de las piezas, reemplazo de partes defectuosas</t>
    </r>
  </si>
  <si>
    <t>Preocupación deficiente en cuanto a los factores Humanos</t>
  </si>
  <si>
    <t>Romo, embotado, obtuso</t>
  </si>
  <si>
    <t>Sin protección (riesgos mecánicos o físicos exceptuando riesgos eléctricos y radiaciones)</t>
  </si>
  <si>
    <t>Colocación insegura de vehículos o equipo de movimiento de materiales (estacionar, situar, parar, o dejar vehículos elevadores o aparatos de transporte en posición insegura para cargar o descargar)</t>
  </si>
  <si>
    <t>Recargar de pesos (vehículos, andamios, etc.)</t>
  </si>
  <si>
    <t>Entrar o salir del vehículo por el lado del tráfico</t>
  </si>
  <si>
    <t>Espacio inadecuado de los pasillos, salidas, etc.</t>
  </si>
  <si>
    <t>Colocados o emplazados inadecuadamente</t>
  </si>
  <si>
    <t>Materiales o equipo defectuoso de extraños</t>
  </si>
  <si>
    <t>Capacidad limitada para mantenerse en determinadas posiciones corporales</t>
  </si>
  <si>
    <t>Enfermedad mental</t>
  </si>
  <si>
    <t>Entrenamiento inicial inadecuado</t>
  </si>
  <si>
    <t>Limpiar, lubricar, ajustar, etc., equipo en movimiento.</t>
  </si>
  <si>
    <t>Omitir la colocación de avisos, señales, tarjetas, etc.</t>
  </si>
  <si>
    <t>Usar las manos en lugar de las herramientas manuales (para alimentar, limpiar, reparar, ajustar, etc.)</t>
  </si>
  <si>
    <t>Exponerse innecesariamente bajo cargas suspendidas</t>
  </si>
  <si>
    <t>Falta de incentivos</t>
  </si>
  <si>
    <t>Delegación insuficiente o inadecuada</t>
  </si>
  <si>
    <t>Especificaciones deficientes para los vendedores</t>
  </si>
  <si>
    <t>Mantenimiento inadecuado de las normas: seguimiento del flujo de trabajo, actualización, control del uso de normas / procedimientos / reglamentos.</t>
  </si>
  <si>
    <t>Inspección o control deficientes</t>
  </si>
  <si>
    <t>Elaborado, construido, ensamblado inapropiadamente</t>
  </si>
  <si>
    <t>Inadecuadamente protegido (riesgos mecánicos o físicos exceptuando riesgos eléctricos y radiaciones)</t>
  </si>
  <si>
    <t>Colocación insegura de materiales, herramientas, desechos, etc. (como para crear riesgos de derrumbe, tropezón, choque o resbalón, etc.)</t>
  </si>
  <si>
    <t>No especificados en otra parte</t>
  </si>
  <si>
    <t>No hacer la señal cuando se para, se voltea o se retrocede</t>
  </si>
  <si>
    <t>Soldar, reparar, etc., recipientes o equipos, sin eliminar previamente vapores, gases y sustancias químicas peligrosas...</t>
  </si>
  <si>
    <t>Espacio libre inadecuado para movimientos de personas u objetos</t>
  </si>
  <si>
    <t>Inadecuadamente asegurados contra movimientos inconvenientes (exceptuando apilamiento inestable)</t>
  </si>
  <si>
    <t xml:space="preserve">Otros riesgos asociados con la propiedad u operaciones de extraños </t>
  </si>
  <si>
    <t>Sensibilidad a substancias o alergias</t>
  </si>
  <si>
    <t>Incapacidad para comprender</t>
  </si>
  <si>
    <t>Reentrenamiento insuficiente</t>
  </si>
  <si>
    <t>Soltar o mover pesos, etc., sin dar aviso o advertencia adecuada</t>
  </si>
  <si>
    <t>No especificadas en otra parte</t>
  </si>
  <si>
    <t>Exponerse innecesariamente a cargas oscilantes</t>
  </si>
  <si>
    <t>Demasiadas frustraciones</t>
  </si>
  <si>
    <t>Definir políticas, procedimientos, prácticas o pautas de acción inadecuadas</t>
  </si>
  <si>
    <t>Control e inspecciones inadecuado de las construcciones</t>
  </si>
  <si>
    <t>Modalidad o ruta o embarque inadecuada</t>
  </si>
  <si>
    <t>Sobrecarga o proporción de uso excesivo</t>
  </si>
  <si>
    <t>Disponibilidad inadecuada</t>
  </si>
  <si>
    <t>Diseñado inapropiadamente</t>
  </si>
  <si>
    <t>Carencia de o inadecuado apuntalamiento o entibación de minería, excavaciones, construcciones, etc.</t>
  </si>
  <si>
    <t>Omitir el otorgamiento del derecho de vía</t>
  </si>
  <si>
    <t>Trabajar en equipos cargados eléctricamente (motores, generadores, líneas)</t>
  </si>
  <si>
    <t>Control inadecuado del tráfico</t>
  </si>
  <si>
    <t>Riesgos naturales (riesgos de terrenos irregulares e inestables, exposición a elementos, animales salvajes, etc., encontradas en operaciones a campo abierto)</t>
  </si>
  <si>
    <t>Sensibilidad a los extremos sensitivos (temperatura, sonido…)</t>
  </si>
  <si>
    <t xml:space="preserve">Falta de juicio </t>
  </si>
  <si>
    <t>Ordenes mal interpretadas</t>
  </si>
  <si>
    <t>Iniciar o parar vehículos o equipos sin dar el aviso adecuado</t>
  </si>
  <si>
    <t>Exponerse innecesariamente a materiales o equipos que se mueven</t>
  </si>
  <si>
    <t>Falta de desafíos</t>
  </si>
  <si>
    <t>Formular objetivos, metas o estándares que ocasionan conflictos</t>
  </si>
  <si>
    <t xml:space="preserve">Evaluación deficiente de la condición conveniente para operar </t>
  </si>
  <si>
    <t>Inspección de recepción y aceptación deficiente</t>
  </si>
  <si>
    <t>Mantenimiento deficiente</t>
  </si>
  <si>
    <t>Ajustes / reparación / mantenimiento deficiente</t>
  </si>
  <si>
    <t>Áspero, tosco</t>
  </si>
  <si>
    <t>Sin conexión a tierra (eléctrico)</t>
  </si>
  <si>
    <t>No obedecer las señales o signos del control del tráfico</t>
  </si>
  <si>
    <t>No especificado en otra parte.</t>
  </si>
  <si>
    <t>Ventilación general inadecuada, no debida a equipo defectuoso</t>
  </si>
  <si>
    <t>Visión defectuosa</t>
  </si>
  <si>
    <t>Escasa coordinación</t>
  </si>
  <si>
    <t>Participación en entrenamiento</t>
  </si>
  <si>
    <t>Alimentar o suministrar muy rápidamente</t>
  </si>
  <si>
    <t>No existe intención de ahorro de tiempo y esfuerzo</t>
  </si>
  <si>
    <t>Programación o planificación insuficiente del trabajo</t>
  </si>
  <si>
    <t>Comunicación inadecuada de las informaciones (datos) sobre aspectos de seguridad y salud</t>
  </si>
  <si>
    <t>Empleo del elemento por personas no calificadas o sin preparación</t>
  </si>
  <si>
    <t>Sistema deficiente de reparación y recuperación de materiales</t>
  </si>
  <si>
    <t>Agudo, cortante</t>
  </si>
  <si>
    <t>Sin aislamiento (eléctrico)</t>
  </si>
  <si>
    <t>No guardar la distancia</t>
  </si>
  <si>
    <t>Insuficiente espacio de trabajo</t>
  </si>
  <si>
    <t>Audición defectuosa</t>
  </si>
  <si>
    <t>Bajo tiempo de reacción</t>
  </si>
  <si>
    <t>Práctica insuficiente</t>
  </si>
  <si>
    <t>Saltar desde partes elevadas (vehículos, plataformas, etc.)</t>
  </si>
  <si>
    <t>BROMAS O JUEGOS PESADOS (Distraer, fastidiar, molestar, asustar, reñir, chancearse pesadamente, lanzar materiales, exhibirse burlonamente, etc.)</t>
  </si>
  <si>
    <t>No existe interés para evitar la incomodidad</t>
  </si>
  <si>
    <t>Instrucción / orientación y/o entrenamiento deficiente</t>
  </si>
  <si>
    <t>Manejo inadecuado de los materiales</t>
  </si>
  <si>
    <t xml:space="preserve">Formato Confuso </t>
  </si>
  <si>
    <t>Empleo inadecuado para otros propósitos</t>
  </si>
  <si>
    <t>Eliminación y reemplazo inapropiado de piezas defectuosas</t>
  </si>
  <si>
    <t>Resbaloso</t>
  </si>
  <si>
    <t>Conexiones, interruptores, etc., descubiertos (eléctrico)</t>
  </si>
  <si>
    <t>Pasar inapropiadamente</t>
  </si>
  <si>
    <t>Iluminación inadecuada (insuficiente luz para la operación, brillo, etc.)</t>
  </si>
  <si>
    <t>Otras deficiencias sensitivas (tacto, gusto, olfato, equilibrio)</t>
  </si>
  <si>
    <t>Poca aptitud mecánica</t>
  </si>
  <si>
    <t>Operación esporádica</t>
  </si>
  <si>
    <t>Operar los vehículos de la planta a velocidad insegura</t>
  </si>
  <si>
    <t>Sin interés por sobresalir</t>
  </si>
  <si>
    <t>Entrega insuficiente de documentos de consulta, de instrucciones y de publicaciones guía</t>
  </si>
  <si>
    <t>Almacenamiento inadecuado de los materiales</t>
  </si>
  <si>
    <t xml:space="preserve">Los detalles de estándar requieren mejorar. </t>
  </si>
  <si>
    <t>Las modificaciones que afectan la seguridad o la confiabilidad del equipo</t>
  </si>
  <si>
    <t>Desgastado, cuarteado, raído, roto, etc.</t>
  </si>
  <si>
    <t>Sin protección (radiación)</t>
  </si>
  <si>
    <t>Voltear inapropiadamente</t>
  </si>
  <si>
    <t>Clima
Evaluación del clima, neblina, escarcha, granizo, hielo, llovizna, calor, viento excesivo, ventarrones, temperaturas extremas calor, frio, humedad</t>
  </si>
  <si>
    <t>Incapacidad respiratoria</t>
  </si>
  <si>
    <t>Poca aptitud de aprendizaje</t>
  </si>
  <si>
    <t>Falta de preparación</t>
  </si>
  <si>
    <t>Presión indebida de los compañeros</t>
  </si>
  <si>
    <t>Transporte inadecuado de los materiales</t>
  </si>
  <si>
    <t xml:space="preserve">Datos incorrectos o incompletos </t>
  </si>
  <si>
    <t>Programa de mantenimiento de no se realiza de acuerdo a los requisitos del fabricante</t>
  </si>
  <si>
    <t>Otros defectos no especificados en otra parte</t>
  </si>
  <si>
    <t>Inadecuadamente protegido (radiación)</t>
  </si>
  <si>
    <t>Contaminantes
Presencia de contaminantes: dióxido de carbono, monóxido de carbono, sustancias químicas, polvo objetos extraños, desechos, material particulado, gases, impurezas entre otros</t>
  </si>
  <si>
    <t>Otras incapacidades físicas permanentes</t>
  </si>
  <si>
    <t>Problemas de memoria</t>
  </si>
  <si>
    <t>Evaluación de entrenamiento</t>
  </si>
  <si>
    <t>Lanzar material en lugar de cargarlo o pasarlo</t>
  </si>
  <si>
    <t>Falta de conocimiento en el trabajo de supervisión / administración</t>
  </si>
  <si>
    <t>Identificación deficiente de  los ítems que implican riesgos</t>
  </si>
  <si>
    <t>Falta de certificación del equipo, herramienta y/o material (cuando se requiera)</t>
  </si>
  <si>
    <t xml:space="preserve">Materiales sin rótulo o inadecuadamente rotulados </t>
  </si>
  <si>
    <t>Riesgos ambientales no especificados en otra parte</t>
  </si>
  <si>
    <t xml:space="preserve">Incapacidades temporales </t>
  </si>
  <si>
    <t>Sobrecarga emocional</t>
  </si>
  <si>
    <t>Retroalimentación deficiente en relación con el desempeño</t>
  </si>
  <si>
    <t>Ubicación inadecuada del trabajador, de acuerdo con sus cualidades y exigencias que demanda la tarea</t>
  </si>
  <si>
    <t>Sistemas deficientes de recuperación o de eliminación de desechos</t>
  </si>
  <si>
    <t xml:space="preserve">Inadecuadamente protegido, no especificado en otra parte </t>
  </si>
  <si>
    <t>Lesión o enfermedad</t>
  </si>
  <si>
    <t>Fatiga debida a la carga o a las limitaciones de tiempo de la tarea mental.</t>
  </si>
  <si>
    <t>Falta de esfuerzo positivo para el comportamiento correcto</t>
  </si>
  <si>
    <t>Medición y evaluación deficientes del desempeño</t>
  </si>
  <si>
    <t>Fatiga debida a la carga o duración de la tarea</t>
  </si>
  <si>
    <t>Obligaciones que exigen un juicio o toma de decisiones extremas.</t>
  </si>
  <si>
    <t>Falta de incentivos de producción</t>
  </si>
  <si>
    <t>Retroalimentación deficiente o incorrecta en relación con el  desempeño</t>
  </si>
  <si>
    <t>Fatiga debida a la falta de descanso</t>
  </si>
  <si>
    <t>Rutina, monotonía, exigencias para un cargo sin trascendencia</t>
  </si>
  <si>
    <t>Fatiga debida a sobrecarga sensitiva</t>
  </si>
  <si>
    <t>Exigencias de una concentración / percepción profunda</t>
  </si>
  <si>
    <t>Exposición a riesgos contra la salud</t>
  </si>
  <si>
    <t>Actividades “insignificantes” o “degradantes”</t>
  </si>
  <si>
    <t>Exposición a temperatura extremas</t>
  </si>
  <si>
    <t>Insuficiencia de oxigeno</t>
  </si>
  <si>
    <t>Peticiones conflictivas</t>
  </si>
  <si>
    <t>Variación de la presión atmosférica</t>
  </si>
  <si>
    <t>Preocupación por problemas</t>
  </si>
  <si>
    <t>Movimiento restringido</t>
  </si>
  <si>
    <t>Frustraciones</t>
  </si>
  <si>
    <t>Insuficiencia de azúcar en la sangre</t>
  </si>
  <si>
    <t>Ingestión de drogas</t>
  </si>
  <si>
    <t>Mano de obra</t>
  </si>
  <si>
    <t>Máquina</t>
  </si>
  <si>
    <t>Medio ambiente</t>
  </si>
  <si>
    <t xml:space="preserve">Métodos de trabajo </t>
  </si>
  <si>
    <t xml:space="preserve">DATOS RELATIVOS A LA INVESTIGACION POR PARTE DE LA EMPRESA AFILIADA </t>
  </si>
  <si>
    <t>¿Recibio directrices ambiguas para realizar la actividad que contribuyó o causó el evento adverso?</t>
  </si>
  <si>
    <t>¿Se presento alguna falta de comunicación o comunicación incompleta que contribuyó o causó el evento adverso?</t>
  </si>
  <si>
    <t xml:space="preserve">¿Se presento algún factor ambiental(entorno) que contribuyó o causó el evento adverso? </t>
  </si>
  <si>
    <t>¿Se habia  presentado eventos similares con anterioridad?</t>
  </si>
  <si>
    <t xml:space="preserve">                           CONCEPTO TÉCNICO DE INVESTIGACIÓN DE ACCIDENTES DE TRABAJO </t>
  </si>
  <si>
    <t xml:space="preserve">FECHA DE LA INVESTIGACIÓN </t>
  </si>
  <si>
    <t>DÍA</t>
  </si>
  <si>
    <t>MES</t>
  </si>
  <si>
    <t>AÑO</t>
  </si>
  <si>
    <t>DATOS DE LA OCURRENCIA DEL ACCIDENTE</t>
  </si>
  <si>
    <t>HORA</t>
  </si>
  <si>
    <t>LUGAR</t>
  </si>
  <si>
    <t>CÓDIGO ACTIVIDAD ECONÓMICA</t>
  </si>
  <si>
    <t>RAZÓN SOCIAL</t>
  </si>
  <si>
    <t>N°.</t>
  </si>
  <si>
    <t>DIRECCIÓN</t>
  </si>
  <si>
    <t>TELÉFONO</t>
  </si>
  <si>
    <t>CORREO ELECTRÓNICO</t>
  </si>
  <si>
    <t>Centro de trabajo donde labora el trabajador</t>
  </si>
  <si>
    <t>Tipo de vinculación Laboral: (Marque con una X según corresponda)</t>
  </si>
  <si>
    <t>SEXO</t>
  </si>
  <si>
    <t>TIPO DE DOCUMENTO DE IDENTIDAD</t>
  </si>
  <si>
    <t>N° DEL DOCUMENTO DE IDENTIDAD</t>
  </si>
  <si>
    <t>DÍAS DE INCAPACIDAD</t>
  </si>
  <si>
    <t>TIEMPO TRANSCURRIDO PARA LA ATENCIÓN MÉDICA</t>
  </si>
  <si>
    <t>Horas</t>
  </si>
  <si>
    <t>Minutos</t>
  </si>
  <si>
    <t>Segundos</t>
  </si>
  <si>
    <t xml:space="preserve">¿Se conformó un equipo investigador de los incidentes y accidentes de trabajo? </t>
  </si>
  <si>
    <t>¿Se investigo dentro de los 15 días siguientes de su ocurrencia, a través del equipo investigador?</t>
  </si>
  <si>
    <t xml:space="preserve">¿Adoptan una metodología y un formato para investigar los incidentes y los accidentes de trabajo, que contenga, como mínimo, los lineamientos establecidos en la resolución 1401 de 2007? </t>
  </si>
  <si>
    <t>¿Se identificaron las causas básicas e inmediatas del evento?</t>
  </si>
  <si>
    <t>¿Registran en el formato de investigación, en forma veraz y objetiva, toda la información que conduzca a la identificación de las causas reales del accidente o incidente de trabajo?</t>
  </si>
  <si>
    <t>¿Se han determinado  las medidas y acciones correctivas que, como producto de la investigación, con las recomendaciones del comité paritario o vigía de SST.?</t>
  </si>
  <si>
    <t xml:space="preserve">¿Remiten a la respectiva administradora de riesgos profesionales, los informes de investigación de los accidentes de trabajo debidamente firmados por el representante legal del aportante o su delegado? </t>
  </si>
  <si>
    <t>RESULTADOS DEL ANÁLISIS DE LA INVESTIGACIÓN</t>
  </si>
  <si>
    <t xml:space="preserve">RESPONSABLE DEL CONCEPTO TÉCNICO </t>
  </si>
  <si>
    <t xml:space="preserve">Firma </t>
  </si>
  <si>
    <t xml:space="preserve">Envío de la investigación de la Empresa a la ARL </t>
  </si>
  <si>
    <t xml:space="preserve">Envío de recomendaciones de la ARL a la Empresa </t>
  </si>
  <si>
    <t>Describa  la acción  o condición</t>
  </si>
  <si>
    <t>Análisis de causas</t>
  </si>
  <si>
    <t>DESCRIPCIÓN DEL EVENTO</t>
  </si>
  <si>
    <t>Describa la Lesión o Daño</t>
  </si>
  <si>
    <t>Se produjo una desviación del proceso?  ¿es probable que hubiera contribuido al evento?</t>
  </si>
  <si>
    <t>¿ Las directrices y/o procedimientos escritos describen los proceosos y/o actividades?</t>
  </si>
  <si>
    <t>MECANISMO DEL ACCIDENTE</t>
  </si>
  <si>
    <t>CAUSAS BÁSICAS IDENTIFICADAS</t>
  </si>
  <si>
    <t>CAUSAS INMEDIATAS IDENTIFICADAS</t>
  </si>
  <si>
    <r>
      <t>Esta lista de verificación busca identificar el cumplimiento de las obligaciones mínimas  de los requisitos de la investigación de los accidentes de trabajo determinados en la Resolución 1401 del 2007 Art 5: Obligaciones de las administradoras de riesgos profesionales.</t>
    </r>
    <r>
      <rPr>
        <i/>
        <sz val="9"/>
        <color theme="1"/>
        <rFont val="Source Sans Pro"/>
        <family val="2"/>
      </rPr>
      <t xml:space="preserve"> </t>
    </r>
  </si>
  <si>
    <t>PRINCIPAL</t>
  </si>
  <si>
    <r>
      <rPr>
        <b/>
        <sz val="11"/>
        <color theme="1"/>
        <rFont val="Source Sans Pro"/>
        <family val="2"/>
      </rPr>
      <t>Tipo de vinculación Laboral</t>
    </r>
    <r>
      <rPr>
        <sz val="11"/>
        <color theme="1"/>
        <rFont val="Source Sans Pro"/>
        <family val="2"/>
      </rPr>
      <t>:</t>
    </r>
    <r>
      <rPr>
        <sz val="11"/>
        <color theme="0" tint="-0.34998626667073579"/>
        <rFont val="Source Sans Pro"/>
        <family val="2"/>
      </rPr>
      <t xml:space="preserve"> </t>
    </r>
  </si>
  <si>
    <r>
      <rPr>
        <b/>
        <sz val="11"/>
        <rFont val="Source Sans Pro"/>
        <family val="2"/>
      </rPr>
      <t>TIPO DE IDENTIFICACIÓN:</t>
    </r>
    <r>
      <rPr>
        <sz val="11"/>
        <rFont val="Source Sans Pro"/>
        <family val="2"/>
      </rPr>
      <t xml:space="preserve"> </t>
    </r>
  </si>
  <si>
    <r>
      <t xml:space="preserve">Debe conforman un equipo investigador integrado  como mínimo por el jefe inmediato o supervisor del trabajador accidentado o del área donde ocurrió el incidente, un representante del Comité Paritario de Salud Ocupacional o el Vigía Ocupacional y el encargado del desarrollo del programa de salud ocupacional. profesional con licencia en Salud Ocupacional, propio o contratado, así como el personal de la empresa encargado del diseño de normas, procesos y/o mantenimiento.
</t>
    </r>
    <r>
      <rPr>
        <i/>
        <sz val="11"/>
        <color theme="1"/>
        <rFont val="Source Sans Pro"/>
        <family val="2"/>
      </rPr>
      <t>Resolución 1401-07 Art.7</t>
    </r>
  </si>
  <si>
    <r>
      <t xml:space="preserve">RECOMENDACIONES    
</t>
    </r>
    <r>
      <rPr>
        <sz val="11"/>
        <color theme="0"/>
        <rFont val="Source Sans Pro"/>
        <family val="2"/>
      </rPr>
      <t>Medidas Preventivas y correctivas generadas por la empresa y complementarias emitidas por la  ARL</t>
    </r>
  </si>
  <si>
    <t>BOGOTA D.C.</t>
  </si>
  <si>
    <t>Nombre y Apellidos:  CAROLINA FAJARDO</t>
  </si>
  <si>
    <t>Licencia S.O. N°: Resolución  14139 de 2016</t>
  </si>
  <si>
    <t xml:space="preserve">MUERTE DEL TRABAJADOR </t>
  </si>
  <si>
    <t xml:space="preserve">CONDUCTOR </t>
  </si>
  <si>
    <t xml:space="preserve">1. Actualizar la matriz de  identificación de peligros de acuerdo a evento presentado.  </t>
  </si>
  <si>
    <t xml:space="preserve">No se evidencia la implementación de un PESV </t>
  </si>
  <si>
    <t>No se cuenta con datos</t>
  </si>
  <si>
    <t xml:space="preserve">No se cuenta con información </t>
  </si>
  <si>
    <t xml:space="preserve">No se cuenta con croquis </t>
  </si>
  <si>
    <t>AGOSTO</t>
  </si>
  <si>
    <t>El dia 25 de julio de 2023el colaborador se encontraba realizando su labor habitual desempeñando el cargo de conductor, siendo aproximadamente entre las 4:00 pm a 5:00 pm,
se desplazaba en su ruta normal , dirante el yrayecto el colaborador siente que una de las llantas esta baja de aire, en ese momento decide ahorillar se para bajarse a revisar.
posteriormente encontrandose debajo del vehiculo este entra en marcha (se desengrana) ya que se encontraba en una via inclinada. enseguida el vehiculo pierde la estabilidad
pasandole por encima al trabajador, generandole multiples lesiones.</t>
  </si>
  <si>
    <t>JULIO</t>
  </si>
  <si>
    <t>16:30 HORAS</t>
  </si>
  <si>
    <t>CARRERA 42A # 5C2 a 5c-18   CALI   VALLE DEL CAUCA</t>
  </si>
  <si>
    <t>KRA 41 E 1 52 113</t>
  </si>
  <si>
    <t>VALLE DEL CAUCA</t>
  </si>
  <si>
    <t xml:space="preserve">CALI </t>
  </si>
  <si>
    <t>TRANSCORREA VF SAS</t>
  </si>
  <si>
    <t>Vanessa Correa Fernández</t>
  </si>
  <si>
    <t xml:space="preserve"> CALI </t>
  </si>
  <si>
    <t>katherine Rivera</t>
  </si>
  <si>
    <t>MINA</t>
  </si>
  <si>
    <t xml:space="preserve">GRIJALBA </t>
  </si>
  <si>
    <t xml:space="preserve">DANIEL </t>
  </si>
  <si>
    <t>calle 16 # 3 - 60</t>
  </si>
  <si>
    <t>FEBRERO</t>
  </si>
  <si>
    <t>CONDUCTOR</t>
  </si>
  <si>
    <r>
      <rPr>
        <b/>
        <sz val="11"/>
        <color theme="1"/>
        <rFont val="Source Sans Pro"/>
        <family val="2"/>
      </rPr>
      <t xml:space="preserve">FACTORES PERSONALES:
</t>
    </r>
    <r>
      <rPr>
        <sz val="11"/>
        <color theme="1"/>
        <rFont val="Source Sans Pro"/>
        <family val="2"/>
      </rPr>
      <t xml:space="preserve">Reacción inadecuada y/o lenta,  falta de juicio.                                                                                                                                     </t>
    </r>
  </si>
  <si>
    <r>
      <t xml:space="preserve">FACTORES DEL TRABAJO:
</t>
    </r>
    <r>
      <rPr>
        <sz val="11"/>
        <color theme="1"/>
        <rFont val="Source Sans Pro"/>
        <family val="2"/>
      </rPr>
      <t xml:space="preserve">Definir políticas, procedimientos, practicas o líneas de acción  inadecuadas. Instrucción, orientación y/o entrenamientos insuficientes.  Ubicación inadecuada del trabajador, de acuerdo con sus cualidades y las exigencias que demanda la tarea. </t>
    </r>
  </si>
  <si>
    <r>
      <rPr>
        <b/>
        <sz val="11"/>
        <color theme="1"/>
        <rFont val="Source Sans Pro"/>
        <family val="2"/>
      </rPr>
      <t>CONDICIONES INSEGURAS</t>
    </r>
    <r>
      <rPr>
        <sz val="11"/>
        <color theme="1"/>
        <rFont val="Source Sans Pro"/>
        <family val="2"/>
      </rPr>
      <t xml:space="preserve">
Metodos o procedimientos peligrosos, no especificados en otra parte.  Ubicación del personal inadecuada. Inadecuadamente asegurados contra movimientos inconvenientes. 
</t>
    </r>
  </si>
  <si>
    <r>
      <rPr>
        <b/>
        <sz val="11"/>
        <color theme="1"/>
        <rFont val="Source Sans Pro"/>
        <family val="2"/>
      </rPr>
      <t>ACTOS INSEGUROS</t>
    </r>
    <r>
      <rPr>
        <sz val="11"/>
        <color theme="1"/>
        <rFont val="Source Sans Pro"/>
        <family val="2"/>
      </rPr>
      <t xml:space="preserve">
Errores de conducción no especificados en otra parte.  Omitir, bloquear o asegurar los vehiculos. Adoptar una posicion insegura. </t>
    </r>
  </si>
  <si>
    <t xml:space="preserve">2.  Implementar PESV de acuerdo a Resolución 40595 de 2022. </t>
  </si>
  <si>
    <t xml:space="preserve">3. Definir metodo para realizar una inspección mecánica de los vehículos  verificando:  el correcto funcionamiento y efectividad del sistema de freno de emergencia,  compresión del motor, la caja de velocidades para garantizar la inmovilización del vehículo. </t>
  </si>
  <si>
    <t xml:space="preserve">22 de Agosto 2023 </t>
  </si>
  <si>
    <t xml:space="preserve">El trabajador  se ubica debajo del vehiculo sin asegurar </t>
  </si>
  <si>
    <t xml:space="preserve">4. Implementar un procedimiento de operación segura en estos casos que incluya la ubicación del vehículo en un terreno plano, adquisición de tacos del tamaño del ancho de las llantas, según el tipo y que no se partan en caso de movimiento del vehículo. </t>
  </si>
  <si>
    <t xml:space="preserve">6. Divulgar la lección aprendida a los trabajadores de la empresa. </t>
  </si>
  <si>
    <t xml:space="preserve">5. Establecer  un programa de Inducción, reinducción  y capacitación de acuerdo a la actividad y cargo a todos los trabajadores que desarrollan labores de conducción y enfatizar en las medidas de prevención para la conducción de vehiculos teniendo en cuenta las carateristicas del mismo. </t>
  </si>
  <si>
    <t xml:space="preserve">La empresa no adjunta documentación de soporte a la investigacion, por ende,  el analisis que se argumenta de la investigación presentada por la empresa, se establece  que la causa del evento es el atrapamiento entre el vehiculo y el trabajador.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</si>
</sst>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52">
    <font>
      <sz val="11"/>
      <color theme="1"/>
      <name val="Calibri"/>
      <family val="2"/>
      <scheme val="minor"/>
    </font>
    <font>
      <sz val="11"/>
      <color theme="1"/>
      <name val="Calibri"/>
      <family val="2"/>
      <scheme val="minor"/>
    </font>
    <font>
      <sz val="12"/>
      <color theme="1"/>
      <name val="Arial"/>
      <family val="2"/>
    </font>
    <font>
      <sz val="10"/>
      <name val="Century Gothic"/>
      <family val="2"/>
    </font>
    <font>
      <sz val="11"/>
      <name val="Arial"/>
      <family val="2"/>
    </font>
    <font>
      <sz val="9"/>
      <name val="Arial"/>
      <family val="2"/>
    </font>
    <font>
      <sz val="10"/>
      <color theme="1"/>
      <name val="Arial"/>
      <family val="2"/>
    </font>
    <font>
      <b/>
      <sz val="10"/>
      <color rgb="FF000000"/>
      <name val="Arial"/>
      <family val="2"/>
    </font>
    <font>
      <sz val="10"/>
      <color rgb="FF000000"/>
      <name val="Arial"/>
      <family val="2"/>
    </font>
    <font>
      <b/>
      <sz val="12"/>
      <name val="Arial"/>
      <family val="2"/>
    </font>
    <font>
      <b/>
      <sz val="12"/>
      <color theme="1"/>
      <name val="Arial Narrow"/>
      <family val="2"/>
    </font>
    <font>
      <sz val="12"/>
      <color rgb="FF000000"/>
      <name val="Arial"/>
      <family val="2"/>
    </font>
    <font>
      <sz val="12"/>
      <color theme="1"/>
      <name val="Arial Narrow"/>
      <family val="2"/>
    </font>
    <font>
      <sz val="12"/>
      <color rgb="FF000000"/>
      <name val="Calibri"/>
      <family val="2"/>
    </font>
    <font>
      <sz val="12"/>
      <color theme="1"/>
      <name val="Calibri"/>
      <family val="2"/>
      <scheme val="minor"/>
    </font>
    <font>
      <sz val="12"/>
      <color theme="1"/>
      <name val="Century Gothic"/>
      <family val="2"/>
    </font>
    <font>
      <sz val="11"/>
      <color theme="0"/>
      <name val="Arial"/>
      <family val="2"/>
    </font>
    <font>
      <b/>
      <sz val="12"/>
      <color theme="1" tint="0.499984740745262"/>
      <name val="Arial"/>
      <family val="2"/>
    </font>
    <font>
      <b/>
      <sz val="12"/>
      <color theme="1" tint="0.34998626667073579"/>
      <name val="Arial"/>
      <family val="2"/>
    </font>
    <font>
      <sz val="12"/>
      <name val="Arial"/>
      <family val="2"/>
    </font>
    <font>
      <sz val="11"/>
      <color rgb="FF000000"/>
      <name val="Calibri"/>
      <family val="2"/>
    </font>
    <font>
      <b/>
      <sz val="12"/>
      <color theme="1"/>
      <name val="Arial"/>
      <family val="2"/>
    </font>
    <font>
      <b/>
      <sz val="10"/>
      <color theme="1" tint="0.34998626667073579"/>
      <name val="Arial"/>
      <family val="2"/>
    </font>
    <font>
      <sz val="10"/>
      <name val="Arial"/>
      <family val="2"/>
    </font>
    <font>
      <sz val="12"/>
      <color theme="0" tint="-0.14999847407452621"/>
      <name val="Arial"/>
      <family val="2"/>
    </font>
    <font>
      <sz val="12"/>
      <color theme="0"/>
      <name val="Arial"/>
      <family val="2"/>
    </font>
    <font>
      <b/>
      <sz val="11"/>
      <color theme="0"/>
      <name val="Arial"/>
      <family val="2"/>
    </font>
    <font>
      <b/>
      <sz val="12"/>
      <color theme="0"/>
      <name val="Arial"/>
      <family val="2"/>
    </font>
    <font>
      <sz val="7"/>
      <color theme="0"/>
      <name val="Arial"/>
      <family val="2"/>
    </font>
    <font>
      <b/>
      <sz val="14"/>
      <color rgb="FF000000"/>
      <name val="Arial"/>
      <family val="2"/>
    </font>
    <font>
      <b/>
      <sz val="12"/>
      <color rgb="FF000000"/>
      <name val="Arial"/>
      <family val="2"/>
    </font>
    <font>
      <u/>
      <sz val="11"/>
      <color theme="10"/>
      <name val="Calibri"/>
      <family val="2"/>
      <scheme val="minor"/>
    </font>
    <font>
      <sz val="8"/>
      <color rgb="FF000000"/>
      <name val="Segoe UI"/>
      <family val="2"/>
    </font>
    <font>
      <sz val="10"/>
      <color rgb="FF000000"/>
      <name val="Geneva"/>
    </font>
    <font>
      <sz val="11"/>
      <color theme="1"/>
      <name val="Source Sans Pro"/>
      <family val="2"/>
    </font>
    <font>
      <sz val="11"/>
      <color theme="0"/>
      <name val="Source Sans Pro"/>
      <family val="2"/>
    </font>
    <font>
      <sz val="11"/>
      <name val="Source Sans Pro"/>
      <family val="2"/>
    </font>
    <font>
      <sz val="11"/>
      <color rgb="FFFF0000"/>
      <name val="Source Sans Pro"/>
      <family val="2"/>
    </font>
    <font>
      <i/>
      <sz val="9"/>
      <color theme="1"/>
      <name val="Source Sans Pro"/>
      <family val="2"/>
    </font>
    <font>
      <i/>
      <u/>
      <sz val="9"/>
      <color theme="1"/>
      <name val="Source Sans Pro"/>
      <family val="2"/>
    </font>
    <font>
      <b/>
      <sz val="11"/>
      <color theme="1"/>
      <name val="Source Sans Pro"/>
      <family val="2"/>
    </font>
    <font>
      <sz val="10"/>
      <name val="Source Sans Pro"/>
      <family val="2"/>
    </font>
    <font>
      <b/>
      <sz val="11"/>
      <name val="Source Sans Pro"/>
      <family val="2"/>
    </font>
    <font>
      <b/>
      <sz val="11"/>
      <color theme="0"/>
      <name val="Source Sans Pro"/>
      <family val="2"/>
    </font>
    <font>
      <sz val="11"/>
      <color theme="0" tint="-0.34998626667073579"/>
      <name val="Source Sans Pro"/>
      <family val="2"/>
    </font>
    <font>
      <u/>
      <sz val="11"/>
      <color theme="10"/>
      <name val="Source Sans Pro"/>
      <family val="2"/>
    </font>
    <font>
      <sz val="11"/>
      <color rgb="FF000000"/>
      <name val="Source Sans Pro"/>
      <family val="2"/>
    </font>
    <font>
      <b/>
      <sz val="11"/>
      <color rgb="FF000000"/>
      <name val="Source Sans Pro"/>
      <family val="2"/>
    </font>
    <font>
      <i/>
      <sz val="11"/>
      <color theme="1"/>
      <name val="Source Sans Pro"/>
      <family val="2"/>
    </font>
    <font>
      <sz val="11"/>
      <color rgb="FF666666"/>
      <name val="Source Sans Pro"/>
      <family val="2"/>
    </font>
    <font>
      <sz val="11"/>
      <color theme="9"/>
      <name val="Source Sans Pro"/>
      <family val="2"/>
    </font>
    <font>
      <sz val="9"/>
      <name val="Verdana"/>
      <family val="2"/>
    </font>
  </fonts>
  <fills count="1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EAEAEA"/>
        <bgColor indexed="64"/>
      </patternFill>
    </fill>
    <fill>
      <patternFill patternType="solid">
        <fgColor rgb="FFEAEAEA"/>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rgb="FF000000"/>
      </patternFill>
    </fill>
    <fill>
      <patternFill patternType="solid">
        <fgColor theme="0"/>
        <bgColor rgb="FF000000"/>
      </patternFill>
    </fill>
    <fill>
      <patternFill patternType="solid">
        <fgColor rgb="FFFFFFFF"/>
        <bgColor rgb="FFFFFFFF"/>
      </patternFill>
    </fill>
    <fill>
      <patternFill patternType="solid">
        <fgColor theme="0" tint="-0.14999847407452621"/>
        <bgColor rgb="FFC6D9F0"/>
      </patternFill>
    </fill>
    <fill>
      <patternFill patternType="solid">
        <fgColor theme="2" tint="-9.9978637043366805E-2"/>
        <bgColor rgb="FFC6D9F0"/>
      </patternFill>
    </fill>
    <fill>
      <patternFill patternType="solid">
        <fgColor theme="0"/>
        <bgColor rgb="FFC6D9F0"/>
      </patternFill>
    </fill>
    <fill>
      <patternFill patternType="solid">
        <fgColor rgb="FFFFFF00"/>
        <bgColor indexed="64"/>
      </patternFill>
    </fill>
  </fills>
  <borders count="8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ashDotDot">
        <color indexed="64"/>
      </right>
      <top style="thin">
        <color indexed="64"/>
      </top>
      <bottom style="dashDotDot">
        <color indexed="64"/>
      </bottom>
      <diagonal/>
    </border>
    <border>
      <left style="dashDotDot">
        <color indexed="64"/>
      </left>
      <right style="dashDotDot">
        <color indexed="64"/>
      </right>
      <top style="thin">
        <color indexed="64"/>
      </top>
      <bottom style="dashDotDot">
        <color indexed="64"/>
      </bottom>
      <diagonal/>
    </border>
    <border>
      <left style="dashDotDot">
        <color indexed="64"/>
      </left>
      <right style="thin">
        <color indexed="64"/>
      </right>
      <top style="thin">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thin">
        <color indexed="64"/>
      </right>
      <top style="dashDotDot">
        <color indexed="64"/>
      </top>
      <bottom style="thin">
        <color indexed="64"/>
      </bottom>
      <diagonal/>
    </border>
    <border>
      <left/>
      <right style="dashDotDot">
        <color indexed="64"/>
      </right>
      <top style="thin">
        <color indexed="64"/>
      </top>
      <bottom style="dashDotDot">
        <color indexed="64"/>
      </bottom>
      <diagonal/>
    </border>
    <border>
      <left/>
      <right style="dashDotDot">
        <color indexed="64"/>
      </right>
      <top style="dashDotDot">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theme="2" tint="-0.499984740745262"/>
      </left>
      <right/>
      <top style="hair">
        <color theme="2" tint="-0.499984740745262"/>
      </top>
      <bottom style="hair">
        <color theme="2" tint="-0.499984740745262"/>
      </bottom>
      <diagonal/>
    </border>
    <border>
      <left/>
      <right style="hair">
        <color theme="2" tint="-0.499984740745262"/>
      </right>
      <top style="hair">
        <color theme="2" tint="-0.499984740745262"/>
      </top>
      <bottom style="hair">
        <color theme="2" tint="-0.499984740745262"/>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dotted">
        <color rgb="FFDBAB95"/>
      </left>
      <right style="dotted">
        <color rgb="FFDBAB95"/>
      </right>
      <top style="dotted">
        <color rgb="FFDBAB95"/>
      </top>
      <bottom/>
      <diagonal/>
    </border>
    <border>
      <left style="medium">
        <color rgb="FFDBAB95"/>
      </left>
      <right/>
      <top style="medium">
        <color rgb="FFDBAB95"/>
      </top>
      <bottom style="dotted">
        <color rgb="FFDBAB95"/>
      </bottom>
      <diagonal/>
    </border>
    <border>
      <left style="medium">
        <color rgb="FFDBAB95"/>
      </left>
      <right style="medium">
        <color rgb="FFDBAB95"/>
      </right>
      <top style="medium">
        <color rgb="FFDBAB95"/>
      </top>
      <bottom style="dotted">
        <color rgb="FFDBAB95"/>
      </bottom>
      <diagonal/>
    </border>
    <border>
      <left style="medium">
        <color rgb="FFDBAB95"/>
      </left>
      <right/>
      <top style="dotted">
        <color rgb="FFDBAB95"/>
      </top>
      <bottom style="dotted">
        <color rgb="FFDBAB95"/>
      </bottom>
      <diagonal/>
    </border>
    <border>
      <left style="medium">
        <color rgb="FFDBAB95"/>
      </left>
      <right style="medium">
        <color rgb="FFDBAB95"/>
      </right>
      <top style="dotted">
        <color rgb="FFDBAB95"/>
      </top>
      <bottom style="dotted">
        <color rgb="FFDBAB95"/>
      </bottom>
      <diagonal/>
    </border>
    <border>
      <left style="medium">
        <color rgb="FFDBAB95"/>
      </left>
      <right/>
      <top style="dotted">
        <color rgb="FFDBAB95"/>
      </top>
      <bottom style="medium">
        <color rgb="FFDBAB95"/>
      </bottom>
      <diagonal/>
    </border>
    <border>
      <left style="medium">
        <color rgb="FFDBAB95"/>
      </left>
      <right style="medium">
        <color rgb="FFDBAB95"/>
      </right>
      <top style="dotted">
        <color rgb="FFDBAB95"/>
      </top>
      <bottom style="medium">
        <color rgb="FFDBAB95"/>
      </bottom>
      <diagonal/>
    </border>
    <border>
      <left style="medium">
        <color rgb="FFDBAB95"/>
      </left>
      <right style="dotted">
        <color rgb="FFDBAB95"/>
      </right>
      <top style="medium">
        <color rgb="FFDBAB95"/>
      </top>
      <bottom style="dotted">
        <color rgb="FFDBAB95"/>
      </bottom>
      <diagonal/>
    </border>
    <border>
      <left style="medium">
        <color rgb="FFDBAB95"/>
      </left>
      <right style="dotted">
        <color rgb="FFDBAB95"/>
      </right>
      <top style="dotted">
        <color rgb="FFDBAB95"/>
      </top>
      <bottom style="dotted">
        <color rgb="FFDBAB95"/>
      </bottom>
      <diagonal/>
    </border>
    <border>
      <left style="medium">
        <color rgb="FFDBAB95"/>
      </left>
      <right style="dotted">
        <color rgb="FFDBAB95"/>
      </right>
      <top style="dotted">
        <color rgb="FFDBAB95"/>
      </top>
      <bottom style="medium">
        <color rgb="FFDBAB95"/>
      </bottom>
      <diagonal/>
    </border>
    <border>
      <left style="medium">
        <color indexed="64"/>
      </left>
      <right style="dotted">
        <color rgb="FFDBAB95"/>
      </right>
      <top/>
      <bottom/>
      <diagonal/>
    </border>
    <border>
      <left style="medium">
        <color indexed="64"/>
      </left>
      <right style="dotted">
        <color rgb="FFDBAB95"/>
      </right>
      <top/>
      <bottom style="medium">
        <color indexed="64"/>
      </bottom>
      <diagonal/>
    </border>
    <border>
      <left/>
      <right/>
      <top style="dotted">
        <color rgb="FFDBAB95"/>
      </top>
      <bottom style="medium">
        <color indexed="64"/>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style="medium">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style="thin">
        <color indexed="64"/>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medium">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top style="thin">
        <color theme="0" tint="-0.34998626667073579"/>
      </top>
      <bottom/>
      <diagonal/>
    </border>
    <border>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8">
    <xf numFmtId="0" fontId="0" fillId="0" borderId="0"/>
    <xf numFmtId="0" fontId="1" fillId="0" borderId="0"/>
    <xf numFmtId="0" fontId="1" fillId="0" borderId="0"/>
    <xf numFmtId="0" fontId="3" fillId="0" borderId="0"/>
    <xf numFmtId="0" fontId="5" fillId="0" borderId="0"/>
    <xf numFmtId="0" fontId="14" fillId="0" borderId="0"/>
    <xf numFmtId="0" fontId="20" fillId="0" borderId="0"/>
    <xf numFmtId="0" fontId="31" fillId="0" borderId="0" applyNumberFormat="0" applyFill="0" applyBorder="0" applyAlignment="0" applyProtection="0"/>
  </cellStyleXfs>
  <cellXfs count="397">
    <xf numFmtId="0" fontId="0" fillId="0" borderId="0" xfId="0"/>
    <xf numFmtId="0" fontId="2" fillId="2" borderId="0" xfId="2" applyFont="1" applyFill="1"/>
    <xf numFmtId="0" fontId="10" fillId="2" borderId="0" xfId="0" applyFont="1" applyFill="1" applyAlignment="1">
      <alignment vertical="center" wrapText="1"/>
    </xf>
    <xf numFmtId="0" fontId="11" fillId="2" borderId="0" xfId="0" applyFont="1" applyFill="1"/>
    <xf numFmtId="0" fontId="12" fillId="2" borderId="0" xfId="0" applyFont="1" applyFill="1" applyAlignment="1">
      <alignment horizontal="justify" vertical="center"/>
    </xf>
    <xf numFmtId="0" fontId="10" fillId="2" borderId="0" xfId="0" applyFont="1" applyFill="1" applyAlignment="1">
      <alignment horizontal="justify" vertical="center" wrapText="1"/>
    </xf>
    <xf numFmtId="0" fontId="12" fillId="2" borderId="0" xfId="0" applyFont="1" applyFill="1" applyAlignment="1">
      <alignment horizontal="justify" vertical="center" wrapText="1"/>
    </xf>
    <xf numFmtId="0" fontId="0" fillId="2" borderId="0" xfId="0" applyFill="1"/>
    <xf numFmtId="0" fontId="13" fillId="2" borderId="0" xfId="0" applyFont="1" applyFill="1"/>
    <xf numFmtId="0" fontId="4" fillId="2" borderId="0" xfId="0" applyFont="1" applyFill="1" applyAlignment="1">
      <alignment horizontal="justify" vertical="center"/>
    </xf>
    <xf numFmtId="0" fontId="0" fillId="2" borderId="0" xfId="0" applyFill="1" applyAlignment="1">
      <alignment wrapText="1"/>
    </xf>
    <xf numFmtId="0" fontId="15" fillId="2" borderId="0" xfId="5" applyFont="1" applyFill="1"/>
    <xf numFmtId="0" fontId="13" fillId="2" borderId="0" xfId="0" applyFont="1" applyFill="1" applyAlignment="1">
      <alignment wrapText="1"/>
    </xf>
    <xf numFmtId="0" fontId="11" fillId="11" borderId="0" xfId="0" applyFont="1" applyFill="1"/>
    <xf numFmtId="0" fontId="19" fillId="3" borderId="0" xfId="3" applyFont="1" applyFill="1" applyAlignment="1">
      <alignment horizontal="left" vertical="center" wrapText="1"/>
    </xf>
    <xf numFmtId="0" fontId="6" fillId="2" borderId="18" xfId="2" applyFont="1" applyFill="1" applyBorder="1"/>
    <xf numFmtId="0" fontId="6" fillId="2" borderId="0" xfId="2" applyFont="1" applyFill="1"/>
    <xf numFmtId="0" fontId="7" fillId="0" borderId="19" xfId="6" applyFont="1" applyBorder="1" applyAlignment="1">
      <alignment horizontal="center" vertical="center"/>
    </xf>
    <xf numFmtId="0" fontId="21" fillId="2" borderId="4" xfId="2" applyFont="1" applyFill="1" applyBorder="1"/>
    <xf numFmtId="0" fontId="22" fillId="2" borderId="0" xfId="4" applyFont="1" applyFill="1" applyAlignment="1">
      <alignment vertical="top" wrapText="1"/>
    </xf>
    <xf numFmtId="0" fontId="11" fillId="0" borderId="0" xfId="6" applyFont="1"/>
    <xf numFmtId="0" fontId="9" fillId="0" borderId="37" xfId="6" applyFont="1" applyBorder="1" applyAlignment="1">
      <alignment horizontal="center" vertical="center"/>
    </xf>
    <xf numFmtId="0" fontId="9" fillId="0" borderId="37" xfId="6" applyFont="1" applyBorder="1" applyAlignment="1">
      <alignment horizontal="center" vertical="center" wrapText="1"/>
    </xf>
    <xf numFmtId="0" fontId="11" fillId="12" borderId="37" xfId="5" applyFont="1" applyFill="1" applyBorder="1" applyAlignment="1">
      <alignment horizontal="center" vertical="center" wrapText="1"/>
    </xf>
    <xf numFmtId="0" fontId="11" fillId="13" borderId="37" xfId="5" applyFont="1" applyFill="1" applyBorder="1" applyAlignment="1" applyProtection="1">
      <alignment horizontal="left" vertical="center" wrapText="1" indent="3"/>
      <protection hidden="1"/>
    </xf>
    <xf numFmtId="0" fontId="19" fillId="14" borderId="37" xfId="6" applyFont="1" applyFill="1" applyBorder="1" applyAlignment="1">
      <alignment horizontal="center" vertical="center" wrapText="1"/>
    </xf>
    <xf numFmtId="0" fontId="11" fillId="9" borderId="37" xfId="6" applyFont="1" applyFill="1" applyBorder="1" applyAlignment="1">
      <alignment horizontal="center" vertical="center"/>
    </xf>
    <xf numFmtId="0" fontId="23" fillId="15" borderId="37" xfId="6" applyFont="1" applyFill="1" applyBorder="1" applyAlignment="1">
      <alignment horizontal="center" vertical="center" wrapText="1"/>
    </xf>
    <xf numFmtId="0" fontId="23" fillId="16" borderId="37" xfId="6" applyFont="1" applyFill="1" applyBorder="1" applyAlignment="1">
      <alignment horizontal="center" vertical="center" wrapText="1"/>
    </xf>
    <xf numFmtId="0" fontId="23" fillId="17" borderId="37" xfId="6" applyFont="1" applyFill="1" applyBorder="1" applyAlignment="1" applyProtection="1">
      <alignment horizontal="center" vertical="center" wrapText="1"/>
      <protection hidden="1"/>
    </xf>
    <xf numFmtId="0" fontId="11" fillId="12" borderId="37" xfId="5" applyFont="1" applyFill="1" applyBorder="1" applyAlignment="1">
      <alignment horizontal="left" vertical="center" wrapText="1" indent="3"/>
    </xf>
    <xf numFmtId="0" fontId="19" fillId="15" borderId="37" xfId="6" applyFont="1" applyFill="1" applyBorder="1" applyAlignment="1">
      <alignment horizontal="center" vertical="center" wrapText="1"/>
    </xf>
    <xf numFmtId="0" fontId="19" fillId="16" borderId="37" xfId="6" applyFont="1" applyFill="1" applyBorder="1" applyAlignment="1">
      <alignment horizontal="center" vertical="center" wrapText="1"/>
    </xf>
    <xf numFmtId="0" fontId="11" fillId="13" borderId="37" xfId="5" applyFont="1" applyFill="1" applyBorder="1" applyAlignment="1" applyProtection="1">
      <alignment horizontal="center" vertical="center" wrapText="1"/>
      <protection hidden="1"/>
    </xf>
    <xf numFmtId="0" fontId="2" fillId="0" borderId="0" xfId="5" applyFont="1" applyAlignment="1">
      <alignment horizontal="left" vertical="top" wrapText="1" indent="1"/>
    </xf>
    <xf numFmtId="49" fontId="19" fillId="0" borderId="0" xfId="6" applyNumberFormat="1" applyFont="1" applyAlignment="1">
      <alignment horizontal="center" vertical="center" wrapText="1"/>
    </xf>
    <xf numFmtId="0" fontId="19" fillId="0" borderId="0" xfId="6" applyFont="1" applyAlignment="1">
      <alignment horizontal="center" vertical="center" wrapText="1"/>
    </xf>
    <xf numFmtId="0" fontId="11" fillId="0" borderId="0" xfId="6" applyFont="1" applyAlignment="1">
      <alignment horizontal="center" vertical="center"/>
    </xf>
    <xf numFmtId="0" fontId="11" fillId="0" borderId="0" xfId="6" applyFont="1" applyAlignment="1">
      <alignment horizontal="center" vertical="center" wrapText="1"/>
    </xf>
    <xf numFmtId="0" fontId="24" fillId="2" borderId="0" xfId="6" applyFont="1" applyFill="1"/>
    <xf numFmtId="0" fontId="24" fillId="2" borderId="0" xfId="6" applyFont="1" applyFill="1" applyAlignment="1">
      <alignment horizontal="center" vertical="center"/>
    </xf>
    <xf numFmtId="0" fontId="25" fillId="2" borderId="0" xfId="6" applyFont="1" applyFill="1" applyAlignment="1">
      <alignment horizontal="center" vertical="center" wrapText="1"/>
    </xf>
    <xf numFmtId="0" fontId="25" fillId="2" borderId="0" xfId="6" applyFont="1" applyFill="1" applyAlignment="1">
      <alignment horizontal="center" vertical="center"/>
    </xf>
    <xf numFmtId="0" fontId="25" fillId="2" borderId="0" xfId="6" applyFont="1" applyFill="1"/>
    <xf numFmtId="0" fontId="26" fillId="2" borderId="0" xfId="6" applyFont="1" applyFill="1" applyAlignment="1">
      <alignment horizontal="left" vertical="center"/>
    </xf>
    <xf numFmtId="0" fontId="27" fillId="2" borderId="0" xfId="6" applyFont="1" applyFill="1" applyAlignment="1">
      <alignment vertical="center" wrapText="1"/>
    </xf>
    <xf numFmtId="0" fontId="27" fillId="2" borderId="0" xfId="6" applyFont="1" applyFill="1" applyAlignment="1">
      <alignment horizontal="justify" vertical="center" wrapText="1"/>
    </xf>
    <xf numFmtId="0" fontId="26" fillId="2" borderId="0" xfId="6" applyFont="1" applyFill="1" applyAlignment="1">
      <alignment vertical="center" wrapText="1"/>
    </xf>
    <xf numFmtId="0" fontId="26" fillId="18" borderId="0" xfId="6" applyFont="1" applyFill="1" applyAlignment="1">
      <alignment vertical="center" wrapText="1"/>
    </xf>
    <xf numFmtId="0" fontId="25" fillId="2" borderId="0" xfId="6" applyFont="1" applyFill="1" applyAlignment="1">
      <alignment horizontal="justify" vertical="center"/>
    </xf>
    <xf numFmtId="0" fontId="25" fillId="2" borderId="0" xfId="6" applyFont="1" applyFill="1" applyAlignment="1">
      <alignment horizontal="justify" vertical="center" wrapText="1"/>
    </xf>
    <xf numFmtId="0" fontId="16" fillId="2" borderId="0" xfId="6" applyFont="1" applyFill="1" applyAlignment="1">
      <alignment horizontal="justify" vertical="center"/>
    </xf>
    <xf numFmtId="0" fontId="25" fillId="2" borderId="0" xfId="6" applyFont="1" applyFill="1" applyAlignment="1">
      <alignment vertical="center"/>
    </xf>
    <xf numFmtId="0" fontId="16" fillId="2" borderId="0" xfId="6" applyFont="1" applyFill="1"/>
    <xf numFmtId="0" fontId="24" fillId="2" borderId="0" xfId="5" applyFont="1" applyFill="1"/>
    <xf numFmtId="0" fontId="25" fillId="2" borderId="0" xfId="5" applyFont="1" applyFill="1"/>
    <xf numFmtId="0" fontId="19" fillId="2" borderId="0" xfId="6" applyFont="1" applyFill="1" applyAlignment="1">
      <alignment horizontal="justify" vertical="center"/>
    </xf>
    <xf numFmtId="0" fontId="19" fillId="2" borderId="0" xfId="6" applyFont="1" applyFill="1"/>
    <xf numFmtId="0" fontId="20" fillId="0" borderId="0" xfId="6"/>
    <xf numFmtId="0" fontId="6" fillId="6" borderId="30" xfId="2" applyFont="1" applyFill="1" applyBorder="1"/>
    <xf numFmtId="0" fontId="6" fillId="6" borderId="31" xfId="2" applyFont="1" applyFill="1" applyBorder="1"/>
    <xf numFmtId="0" fontId="8" fillId="6" borderId="31" xfId="6" applyFont="1" applyFill="1" applyBorder="1" applyAlignment="1">
      <alignment wrapText="1"/>
    </xf>
    <xf numFmtId="0" fontId="7" fillId="6" borderId="31" xfId="6" applyFont="1" applyFill="1" applyBorder="1" applyAlignment="1">
      <alignment horizontal="left" vertical="center" wrapText="1"/>
    </xf>
    <xf numFmtId="0" fontId="8" fillId="6" borderId="32" xfId="6" applyFont="1" applyFill="1" applyBorder="1" applyAlignment="1">
      <alignment wrapText="1"/>
    </xf>
    <xf numFmtId="0" fontId="6" fillId="6" borderId="18" xfId="2" applyFont="1" applyFill="1" applyBorder="1"/>
    <xf numFmtId="0" fontId="29" fillId="4" borderId="38" xfId="6" applyFont="1" applyFill="1" applyBorder="1" applyAlignment="1">
      <alignment horizontal="center" vertical="center" wrapText="1"/>
    </xf>
    <xf numFmtId="0" fontId="7" fillId="6" borderId="0" xfId="6" applyFont="1" applyFill="1" applyAlignment="1">
      <alignment horizontal="center" vertical="center" wrapText="1"/>
    </xf>
    <xf numFmtId="0" fontId="7" fillId="6" borderId="0" xfId="6" applyFont="1" applyFill="1" applyAlignment="1">
      <alignment horizontal="left" vertical="center" wrapText="1"/>
    </xf>
    <xf numFmtId="0" fontId="8" fillId="6" borderId="19" xfId="6" applyFont="1" applyFill="1" applyBorder="1" applyAlignment="1">
      <alignment wrapText="1"/>
    </xf>
    <xf numFmtId="0" fontId="30" fillId="2" borderId="39" xfId="6" applyFont="1" applyFill="1" applyBorder="1" applyAlignment="1">
      <alignment horizontal="center" vertical="center"/>
    </xf>
    <xf numFmtId="0" fontId="30" fillId="2" borderId="40" xfId="6" applyFont="1" applyFill="1" applyBorder="1" applyAlignment="1">
      <alignment horizontal="center" vertical="center"/>
    </xf>
    <xf numFmtId="0" fontId="11" fillId="2" borderId="41" xfId="6" applyFont="1" applyFill="1" applyBorder="1" applyAlignment="1">
      <alignment horizontal="center" vertical="center"/>
    </xf>
    <xf numFmtId="0" fontId="11" fillId="2" borderId="41" xfId="6" applyFont="1" applyFill="1" applyBorder="1" applyAlignment="1">
      <alignment horizontal="center" vertical="center" wrapText="1"/>
    </xf>
    <xf numFmtId="0" fontId="11" fillId="2" borderId="42" xfId="6" applyFont="1" applyFill="1" applyBorder="1" applyAlignment="1">
      <alignment horizontal="center" vertical="center"/>
    </xf>
    <xf numFmtId="0" fontId="11" fillId="2" borderId="43" xfId="6" applyFont="1" applyFill="1" applyBorder="1" applyAlignment="1">
      <alignment horizontal="center" vertical="center"/>
    </xf>
    <xf numFmtId="0" fontId="11" fillId="2" borderId="43" xfId="6" applyFont="1" applyFill="1" applyBorder="1" applyAlignment="1">
      <alignment horizontal="center" vertical="center" wrapText="1"/>
    </xf>
    <xf numFmtId="0" fontId="11" fillId="2" borderId="44" xfId="6" applyFont="1" applyFill="1" applyBorder="1" applyAlignment="1">
      <alignment horizontal="center" vertical="center" wrapText="1"/>
    </xf>
    <xf numFmtId="0" fontId="8" fillId="6" borderId="0" xfId="6" applyFont="1" applyFill="1" applyAlignment="1">
      <alignment wrapText="1"/>
    </xf>
    <xf numFmtId="0" fontId="11" fillId="2" borderId="44" xfId="6" applyFont="1" applyFill="1" applyBorder="1" applyAlignment="1">
      <alignment horizontal="center" vertical="center"/>
    </xf>
    <xf numFmtId="0" fontId="7" fillId="6" borderId="19" xfId="6" applyFont="1" applyFill="1" applyBorder="1" applyAlignment="1">
      <alignment horizontal="center" vertical="center" wrapText="1"/>
    </xf>
    <xf numFmtId="0" fontId="6" fillId="6" borderId="0" xfId="2" applyFont="1" applyFill="1"/>
    <xf numFmtId="0" fontId="30" fillId="2" borderId="45" xfId="6" applyFont="1" applyFill="1" applyBorder="1" applyAlignment="1">
      <alignment horizontal="center" vertical="center"/>
    </xf>
    <xf numFmtId="0" fontId="30" fillId="6" borderId="0" xfId="6" applyFont="1" applyFill="1" applyAlignment="1">
      <alignment horizontal="center" vertical="center"/>
    </xf>
    <xf numFmtId="0" fontId="11" fillId="2" borderId="46" xfId="6" applyFont="1" applyFill="1" applyBorder="1" applyAlignment="1">
      <alignment horizontal="center" vertical="center"/>
    </xf>
    <xf numFmtId="0" fontId="11" fillId="6" borderId="0" xfId="6" applyFont="1" applyFill="1" applyAlignment="1">
      <alignment horizontal="center" vertical="center" wrapText="1"/>
    </xf>
    <xf numFmtId="0" fontId="11" fillId="2" borderId="47" xfId="6" applyFont="1" applyFill="1" applyBorder="1" applyAlignment="1">
      <alignment horizontal="center" vertical="center" wrapText="1"/>
    </xf>
    <xf numFmtId="0" fontId="7" fillId="6" borderId="19" xfId="6" applyFont="1" applyFill="1" applyBorder="1" applyAlignment="1">
      <alignment vertical="center" wrapText="1"/>
    </xf>
    <xf numFmtId="0" fontId="8" fillId="6" borderId="19" xfId="6" applyFont="1" applyFill="1" applyBorder="1" applyAlignment="1">
      <alignment horizontal="center"/>
    </xf>
    <xf numFmtId="0" fontId="11" fillId="2" borderId="47" xfId="6" applyFont="1" applyFill="1" applyBorder="1" applyAlignment="1">
      <alignment horizontal="center" vertical="center"/>
    </xf>
    <xf numFmtId="0" fontId="8" fillId="6" borderId="19" xfId="6" applyFont="1" applyFill="1" applyBorder="1"/>
    <xf numFmtId="0" fontId="6" fillId="6" borderId="48" xfId="2" applyFont="1" applyFill="1" applyBorder="1"/>
    <xf numFmtId="0" fontId="6" fillId="6" borderId="49" xfId="2" applyFont="1" applyFill="1" applyBorder="1"/>
    <xf numFmtId="0" fontId="29" fillId="4" borderId="23" xfId="6" applyFont="1" applyFill="1" applyBorder="1" applyAlignment="1">
      <alignment horizontal="center" vertical="center"/>
    </xf>
    <xf numFmtId="0" fontId="29" fillId="6" borderId="23" xfId="6" applyFont="1" applyFill="1" applyBorder="1" applyAlignment="1">
      <alignment horizontal="center" vertical="center"/>
    </xf>
    <xf numFmtId="0" fontId="29" fillId="4" borderId="50" xfId="6" applyFont="1" applyFill="1" applyBorder="1" applyAlignment="1">
      <alignment horizontal="center" vertical="center" wrapText="1"/>
    </xf>
    <xf numFmtId="0" fontId="7" fillId="6" borderId="23" xfId="6" applyFont="1" applyFill="1" applyBorder="1" applyAlignment="1">
      <alignment horizontal="center" vertical="center" wrapText="1"/>
    </xf>
    <xf numFmtId="0" fontId="7" fillId="6" borderId="23" xfId="6" applyFont="1" applyFill="1" applyBorder="1" applyAlignment="1">
      <alignment horizontal="left" vertical="center" wrapText="1"/>
    </xf>
    <xf numFmtId="0" fontId="8" fillId="6" borderId="24" xfId="6" applyFont="1" applyFill="1" applyBorder="1"/>
    <xf numFmtId="0" fontId="2" fillId="2" borderId="37" xfId="5" applyFont="1" applyFill="1" applyBorder="1" applyAlignment="1">
      <alignment vertical="center" wrapText="1"/>
    </xf>
    <xf numFmtId="0" fontId="2" fillId="2" borderId="37" xfId="5" applyFont="1" applyFill="1" applyBorder="1" applyAlignment="1">
      <alignment vertical="top" wrapText="1"/>
    </xf>
    <xf numFmtId="0" fontId="2" fillId="0" borderId="37" xfId="5" applyFont="1" applyBorder="1" applyAlignment="1">
      <alignment vertical="top" wrapText="1"/>
    </xf>
    <xf numFmtId="0" fontId="34" fillId="0" borderId="0" xfId="1" applyFont="1"/>
    <xf numFmtId="0" fontId="34" fillId="0" borderId="0" xfId="1" applyFont="1" applyAlignment="1">
      <alignment wrapText="1"/>
    </xf>
    <xf numFmtId="0" fontId="35" fillId="0" borderId="0" xfId="1" applyFont="1"/>
    <xf numFmtId="0" fontId="34" fillId="0" borderId="0" xfId="0" applyFont="1"/>
    <xf numFmtId="0" fontId="35" fillId="3" borderId="0" xfId="3" applyFont="1" applyFill="1" applyAlignment="1">
      <alignment horizontal="left" vertical="center" wrapText="1"/>
    </xf>
    <xf numFmtId="0" fontId="36" fillId="3" borderId="0" xfId="3" applyFont="1" applyFill="1" applyAlignment="1">
      <alignment horizontal="left" vertical="center"/>
    </xf>
    <xf numFmtId="0" fontId="34" fillId="3" borderId="0" xfId="3" applyFont="1" applyFill="1" applyAlignment="1">
      <alignment horizontal="left" vertical="center" wrapText="1"/>
    </xf>
    <xf numFmtId="0" fontId="36" fillId="3" borderId="0" xfId="3" applyFont="1" applyFill="1" applyAlignment="1">
      <alignment horizontal="left" vertical="center" wrapText="1"/>
    </xf>
    <xf numFmtId="0" fontId="36" fillId="3" borderId="0" xfId="3" applyFont="1" applyFill="1" applyAlignment="1">
      <alignment horizontal="center" vertical="center" wrapText="1"/>
    </xf>
    <xf numFmtId="0" fontId="36" fillId="3" borderId="0" xfId="3" applyFont="1" applyFill="1" applyAlignment="1">
      <alignment horizontal="left" wrapText="1"/>
    </xf>
    <xf numFmtId="0" fontId="34" fillId="3" borderId="0" xfId="3" applyFont="1" applyFill="1" applyAlignment="1">
      <alignment horizontal="left" wrapText="1"/>
    </xf>
    <xf numFmtId="0" fontId="34" fillId="3" borderId="0" xfId="3" applyFont="1" applyFill="1" applyAlignment="1">
      <alignment horizontal="left" vertical="center"/>
    </xf>
    <xf numFmtId="0" fontId="34" fillId="0" borderId="0" xfId="1" applyFont="1" applyAlignment="1">
      <alignment vertical="top" wrapText="1"/>
    </xf>
    <xf numFmtId="0" fontId="37" fillId="0" borderId="0" xfId="1" applyFont="1"/>
    <xf numFmtId="0" fontId="34" fillId="3" borderId="0" xfId="3" applyFont="1" applyFill="1" applyAlignment="1">
      <alignment horizontal="center" vertical="center" wrapText="1"/>
    </xf>
    <xf numFmtId="0" fontId="34" fillId="2" borderId="0" xfId="2" applyFont="1" applyFill="1"/>
    <xf numFmtId="164" fontId="35" fillId="2" borderId="0" xfId="2" applyNumberFormat="1" applyFont="1" applyFill="1"/>
    <xf numFmtId="18" fontId="35" fillId="2" borderId="0" xfId="2" applyNumberFormat="1" applyFont="1" applyFill="1"/>
    <xf numFmtId="0" fontId="35" fillId="2" borderId="0" xfId="2" applyFont="1" applyFill="1"/>
    <xf numFmtId="0" fontId="42" fillId="2" borderId="0" xfId="4" applyFont="1" applyFill="1" applyAlignment="1">
      <alignment horizontal="center" vertical="center" wrapText="1"/>
    </xf>
    <xf numFmtId="0" fontId="35" fillId="3" borderId="0" xfId="3" applyFont="1" applyFill="1" applyAlignment="1">
      <alignment horizontal="left" wrapText="1"/>
    </xf>
    <xf numFmtId="0" fontId="42" fillId="6" borderId="61" xfId="2" applyFont="1" applyFill="1" applyBorder="1" applyAlignment="1">
      <alignment horizontal="center" vertical="center" wrapText="1"/>
    </xf>
    <xf numFmtId="0" fontId="37" fillId="3" borderId="0" xfId="3" applyFont="1" applyFill="1" applyAlignment="1">
      <alignment horizontal="left"/>
    </xf>
    <xf numFmtId="0" fontId="37" fillId="3" borderId="0" xfId="3" applyFont="1" applyFill="1" applyAlignment="1">
      <alignment horizontal="left" vertical="center"/>
    </xf>
    <xf numFmtId="19" fontId="34" fillId="0" borderId="54" xfId="2" applyNumberFormat="1" applyFont="1" applyBorder="1" applyAlignment="1">
      <alignment horizontal="center" vertical="center" wrapText="1"/>
    </xf>
    <xf numFmtId="0" fontId="40" fillId="2" borderId="61" xfId="2" applyFont="1" applyFill="1" applyBorder="1" applyAlignment="1">
      <alignment horizontal="center" vertical="center" wrapText="1"/>
    </xf>
    <xf numFmtId="0" fontId="42" fillId="7" borderId="62" xfId="2" applyFont="1" applyFill="1" applyBorder="1" applyAlignment="1">
      <alignment horizontal="center" vertical="center" wrapText="1"/>
    </xf>
    <xf numFmtId="3" fontId="36" fillId="13" borderId="61" xfId="2" applyNumberFormat="1" applyFont="1" applyFill="1" applyBorder="1" applyAlignment="1">
      <alignment horizontal="center" vertical="center" wrapText="1"/>
    </xf>
    <xf numFmtId="0" fontId="36" fillId="0" borderId="62" xfId="2" applyFont="1" applyBorder="1" applyAlignment="1">
      <alignment horizontal="center" vertical="center" wrapText="1"/>
    </xf>
    <xf numFmtId="0" fontId="35" fillId="3" borderId="0" xfId="3" applyFont="1" applyFill="1" applyAlignment="1">
      <alignment horizontal="center" vertical="center" wrapText="1"/>
    </xf>
    <xf numFmtId="0" fontId="34" fillId="8" borderId="61" xfId="2" applyFont="1" applyFill="1" applyBorder="1" applyAlignment="1">
      <alignment horizontal="center" vertical="center"/>
    </xf>
    <xf numFmtId="0" fontId="40" fillId="0" borderId="52" xfId="1" applyFont="1" applyBorder="1" applyAlignment="1">
      <alignment horizontal="center" vertical="center"/>
    </xf>
    <xf numFmtId="0" fontId="37" fillId="0" borderId="0" xfId="0" applyFont="1"/>
    <xf numFmtId="0" fontId="49" fillId="0" borderId="0" xfId="0" applyFont="1"/>
    <xf numFmtId="0" fontId="34" fillId="0" borderId="75" xfId="1" applyFont="1" applyBorder="1"/>
    <xf numFmtId="0" fontId="50" fillId="0" borderId="75" xfId="1" applyFont="1" applyBorder="1"/>
    <xf numFmtId="0" fontId="34" fillId="0" borderId="75" xfId="1" applyFont="1" applyBorder="1" applyAlignment="1">
      <alignment wrapText="1"/>
    </xf>
    <xf numFmtId="0" fontId="43" fillId="4" borderId="60" xfId="2" applyFont="1" applyFill="1" applyBorder="1" applyAlignment="1">
      <alignment vertical="center"/>
    </xf>
    <xf numFmtId="0" fontId="43" fillId="4" borderId="61" xfId="2" applyFont="1" applyFill="1" applyBorder="1" applyAlignment="1">
      <alignment vertical="center"/>
    </xf>
    <xf numFmtId="0" fontId="43" fillId="4" borderId="62" xfId="2" applyFont="1" applyFill="1" applyBorder="1" applyAlignment="1">
      <alignment vertical="center"/>
    </xf>
    <xf numFmtId="0" fontId="37" fillId="2" borderId="18" xfId="2" applyFont="1" applyFill="1" applyBorder="1"/>
    <xf numFmtId="0" fontId="34" fillId="0" borderId="19" xfId="1" applyFont="1" applyBorder="1"/>
    <xf numFmtId="0" fontId="34" fillId="2" borderId="20" xfId="2" applyFont="1" applyFill="1" applyBorder="1"/>
    <xf numFmtId="0" fontId="34" fillId="2" borderId="5" xfId="2" applyFont="1" applyFill="1" applyBorder="1"/>
    <xf numFmtId="0" fontId="34" fillId="0" borderId="5" xfId="1" applyFont="1" applyBorder="1"/>
    <xf numFmtId="0" fontId="34" fillId="0" borderId="5" xfId="1" applyFont="1" applyBorder="1" applyAlignment="1">
      <alignment wrapText="1"/>
    </xf>
    <xf numFmtId="0" fontId="34" fillId="0" borderId="19" xfId="1" applyFont="1" applyBorder="1" applyAlignment="1">
      <alignment wrapText="1"/>
    </xf>
    <xf numFmtId="0" fontId="40" fillId="2" borderId="18" xfId="2" applyFont="1" applyFill="1" applyBorder="1"/>
    <xf numFmtId="0" fontId="34" fillId="2" borderId="18" xfId="2" applyFont="1" applyFill="1" applyBorder="1"/>
    <xf numFmtId="0" fontId="40" fillId="2" borderId="0" xfId="2" applyFont="1" applyFill="1" applyAlignment="1">
      <alignment horizontal="left" vertical="top" wrapText="1"/>
    </xf>
    <xf numFmtId="14" fontId="34" fillId="0" borderId="0" xfId="1" applyNumberFormat="1" applyFont="1"/>
    <xf numFmtId="0" fontId="34" fillId="0" borderId="23" xfId="1" applyFont="1" applyBorder="1"/>
    <xf numFmtId="0" fontId="34" fillId="0" borderId="24" xfId="1" applyFont="1" applyBorder="1"/>
    <xf numFmtId="0" fontId="34" fillId="5" borderId="61" xfId="1" applyFont="1" applyFill="1" applyBorder="1"/>
    <xf numFmtId="0" fontId="34" fillId="5" borderId="87" xfId="1" applyFont="1" applyFill="1" applyBorder="1"/>
    <xf numFmtId="0" fontId="46" fillId="8" borderId="62" xfId="2" applyFont="1" applyFill="1" applyBorder="1" applyAlignment="1">
      <alignment horizontal="center" vertical="center"/>
    </xf>
    <xf numFmtId="0" fontId="19" fillId="13" borderId="37" xfId="5" applyFont="1" applyFill="1" applyBorder="1" applyAlignment="1" applyProtection="1">
      <alignment horizontal="left" vertical="center" indent="3"/>
      <protection hidden="1"/>
    </xf>
    <xf numFmtId="0" fontId="11" fillId="9" borderId="37" xfId="6" applyFont="1" applyFill="1" applyBorder="1" applyAlignment="1">
      <alignment horizontal="center" vertical="center" wrapText="1"/>
    </xf>
    <xf numFmtId="0" fontId="41" fillId="0" borderId="87" xfId="1" applyFont="1" applyBorder="1" applyAlignment="1">
      <alignment horizontal="left" vertical="center" wrapText="1"/>
    </xf>
    <xf numFmtId="0" fontId="34" fillId="0" borderId="87" xfId="1" applyFont="1" applyBorder="1" applyAlignment="1">
      <alignment horizontal="left" vertical="center" wrapText="1"/>
    </xf>
    <xf numFmtId="0" fontId="34" fillId="0" borderId="88" xfId="1" applyFont="1" applyBorder="1" applyAlignment="1">
      <alignment horizontal="left" vertical="center" wrapText="1"/>
    </xf>
    <xf numFmtId="0" fontId="40" fillId="0" borderId="60" xfId="1" applyFont="1" applyBorder="1" applyAlignment="1">
      <alignment horizontal="center" vertical="center" textRotation="90" wrapText="1"/>
    </xf>
    <xf numFmtId="0" fontId="40" fillId="0" borderId="86" xfId="1" applyFont="1" applyBorder="1" applyAlignment="1">
      <alignment horizontal="center" vertical="center" textRotation="90" wrapText="1"/>
    </xf>
    <xf numFmtId="0" fontId="41" fillId="0" borderId="61" xfId="1" applyFont="1" applyBorder="1" applyAlignment="1">
      <alignment horizontal="left" vertical="center" wrapText="1"/>
    </xf>
    <xf numFmtId="0" fontId="34" fillId="0" borderId="61" xfId="1" applyFont="1" applyBorder="1" applyAlignment="1">
      <alignment horizontal="left" vertical="center" wrapText="1"/>
    </xf>
    <xf numFmtId="0" fontId="34" fillId="0" borderId="62" xfId="1" applyFont="1" applyBorder="1" applyAlignment="1">
      <alignment horizontal="left" vertical="center" wrapText="1"/>
    </xf>
    <xf numFmtId="0" fontId="42" fillId="6" borderId="51" xfId="2" applyFont="1" applyFill="1" applyBorder="1" applyAlignment="1">
      <alignment horizontal="center" vertical="center" wrapText="1"/>
    </xf>
    <xf numFmtId="0" fontId="42" fillId="6" borderId="52" xfId="2" applyFont="1" applyFill="1" applyBorder="1" applyAlignment="1">
      <alignment horizontal="center" vertical="center" wrapText="1"/>
    </xf>
    <xf numFmtId="0" fontId="42" fillId="6" borderId="59" xfId="2" applyFont="1" applyFill="1" applyBorder="1" applyAlignment="1">
      <alignment horizontal="center" vertical="center" wrapText="1"/>
    </xf>
    <xf numFmtId="0" fontId="42" fillId="6" borderId="61" xfId="2" applyFont="1" applyFill="1" applyBorder="1" applyAlignment="1">
      <alignment horizontal="center" vertical="center" wrapText="1"/>
    </xf>
    <xf numFmtId="0" fontId="42" fillId="6" borderId="62" xfId="2" applyFont="1" applyFill="1" applyBorder="1" applyAlignment="1">
      <alignment horizontal="center" vertical="center" wrapText="1"/>
    </xf>
    <xf numFmtId="0" fontId="34" fillId="2" borderId="61" xfId="2" applyFont="1" applyFill="1" applyBorder="1" applyAlignment="1">
      <alignment horizontal="center" vertical="center" wrapText="1"/>
    </xf>
    <xf numFmtId="0" fontId="34" fillId="2" borderId="62" xfId="2" applyFont="1" applyFill="1" applyBorder="1" applyAlignment="1">
      <alignment horizontal="center" vertical="center" wrapText="1"/>
    </xf>
    <xf numFmtId="0" fontId="42" fillId="6" borderId="64" xfId="2" applyFont="1" applyFill="1" applyBorder="1" applyAlignment="1">
      <alignment horizontal="center" vertical="center" wrapText="1"/>
    </xf>
    <xf numFmtId="0" fontId="42" fillId="6" borderId="65" xfId="2" applyFont="1" applyFill="1" applyBorder="1" applyAlignment="1">
      <alignment horizontal="center" vertical="center" wrapText="1"/>
    </xf>
    <xf numFmtId="0" fontId="42" fillId="6" borderId="66" xfId="2" applyFont="1" applyFill="1" applyBorder="1" applyAlignment="1">
      <alignment horizontal="center" vertical="center" wrapText="1"/>
    </xf>
    <xf numFmtId="0" fontId="42" fillId="6" borderId="67" xfId="2" applyFont="1" applyFill="1" applyBorder="1" applyAlignment="1">
      <alignment horizontal="center" vertical="center" wrapText="1"/>
    </xf>
    <xf numFmtId="0" fontId="42" fillId="6" borderId="69" xfId="2" applyFont="1" applyFill="1" applyBorder="1" applyAlignment="1">
      <alignment horizontal="center" vertical="center" wrapText="1"/>
    </xf>
    <xf numFmtId="0" fontId="42" fillId="6" borderId="60" xfId="2" applyFont="1" applyFill="1" applyBorder="1" applyAlignment="1">
      <alignment horizontal="center" vertical="center" wrapText="1"/>
    </xf>
    <xf numFmtId="0" fontId="34" fillId="2" borderId="60" xfId="2" applyFont="1" applyFill="1" applyBorder="1" applyAlignment="1">
      <alignment horizontal="center" vertical="center"/>
    </xf>
    <xf numFmtId="0" fontId="34" fillId="2" borderId="61" xfId="2" applyFont="1" applyFill="1" applyBorder="1" applyAlignment="1">
      <alignment horizontal="center" vertical="center"/>
    </xf>
    <xf numFmtId="0" fontId="34" fillId="0" borderId="61" xfId="2" applyFont="1" applyBorder="1" applyAlignment="1">
      <alignment horizontal="center" vertical="center" wrapText="1"/>
    </xf>
    <xf numFmtId="0" fontId="40" fillId="2" borderId="18" xfId="2" applyFont="1" applyFill="1" applyBorder="1" applyAlignment="1">
      <alignment horizontal="left" vertical="top" wrapText="1"/>
    </xf>
    <xf numFmtId="0" fontId="40" fillId="2" borderId="0" xfId="2" applyFont="1" applyFill="1" applyAlignment="1">
      <alignment horizontal="left" vertical="top" wrapText="1"/>
    </xf>
    <xf numFmtId="0" fontId="40" fillId="2" borderId="22" xfId="2" applyFont="1" applyFill="1" applyBorder="1" applyAlignment="1">
      <alignment horizontal="left" vertical="top" wrapText="1"/>
    </xf>
    <xf numFmtId="0" fontId="40" fillId="2" borderId="23" xfId="2" applyFont="1" applyFill="1" applyBorder="1" applyAlignment="1">
      <alignment horizontal="left" vertical="top" wrapText="1"/>
    </xf>
    <xf numFmtId="0" fontId="51" fillId="0" borderId="28" xfId="1" applyFont="1" applyBorder="1" applyAlignment="1">
      <alignment horizontal="left" vertical="center" wrapText="1"/>
    </xf>
    <xf numFmtId="0" fontId="51" fillId="0" borderId="3" xfId="1" applyFont="1" applyBorder="1" applyAlignment="1">
      <alignment horizontal="left" vertical="center" wrapText="1"/>
    </xf>
    <xf numFmtId="0" fontId="51" fillId="0" borderId="29" xfId="1" applyFont="1" applyBorder="1" applyAlignment="1">
      <alignment horizontal="left" vertical="center" wrapText="1"/>
    </xf>
    <xf numFmtId="0" fontId="43" fillId="4" borderId="28" xfId="2" applyFont="1" applyFill="1" applyBorder="1" applyAlignment="1">
      <alignment horizontal="left" vertical="center"/>
    </xf>
    <xf numFmtId="0" fontId="43" fillId="4" borderId="3" xfId="2" applyFont="1" applyFill="1" applyBorder="1" applyAlignment="1">
      <alignment horizontal="left" vertical="center"/>
    </xf>
    <xf numFmtId="0" fontId="43" fillId="4" borderId="29" xfId="2" applyFont="1" applyFill="1" applyBorder="1" applyAlignment="1">
      <alignment horizontal="left" vertical="center"/>
    </xf>
    <xf numFmtId="0" fontId="43" fillId="4" borderId="76" xfId="2" applyFont="1" applyFill="1" applyBorder="1" applyAlignment="1">
      <alignment horizontal="left" vertical="center"/>
    </xf>
    <xf numFmtId="0" fontId="43" fillId="4" borderId="77" xfId="2" applyFont="1" applyFill="1" applyBorder="1" applyAlignment="1">
      <alignment horizontal="left" vertical="center"/>
    </xf>
    <xf numFmtId="0" fontId="43" fillId="4" borderId="78" xfId="2" applyFont="1" applyFill="1" applyBorder="1" applyAlignment="1">
      <alignment horizontal="left" vertical="center"/>
    </xf>
    <xf numFmtId="0" fontId="34" fillId="0" borderId="60" xfId="1" applyFont="1" applyBorder="1" applyAlignment="1">
      <alignment horizontal="left" vertical="center" wrapText="1"/>
    </xf>
    <xf numFmtId="0" fontId="34" fillId="0" borderId="61" xfId="1" applyFont="1" applyBorder="1" applyAlignment="1">
      <alignment horizontal="left" vertical="center"/>
    </xf>
    <xf numFmtId="0" fontId="34" fillId="0" borderId="62" xfId="1" applyFont="1" applyBorder="1" applyAlignment="1">
      <alignment horizontal="left" vertical="center"/>
    </xf>
    <xf numFmtId="0" fontId="34" fillId="0" borderId="60" xfId="1" applyFont="1" applyBorder="1" applyAlignment="1">
      <alignment horizontal="left" vertical="center"/>
    </xf>
    <xf numFmtId="0" fontId="43" fillId="4" borderId="82" xfId="2" applyFont="1" applyFill="1" applyBorder="1" applyAlignment="1">
      <alignment horizontal="left" wrapText="1"/>
    </xf>
    <xf numFmtId="0" fontId="43" fillId="4" borderId="83" xfId="2" applyFont="1" applyFill="1" applyBorder="1" applyAlignment="1">
      <alignment horizontal="left"/>
    </xf>
    <xf numFmtId="0" fontId="43" fillId="4" borderId="84" xfId="2" applyFont="1" applyFill="1" applyBorder="1" applyAlignment="1">
      <alignment horizontal="left"/>
    </xf>
    <xf numFmtId="0" fontId="43" fillId="4" borderId="60" xfId="2" applyFont="1" applyFill="1" applyBorder="1" applyAlignment="1">
      <alignment horizontal="left" vertical="center"/>
    </xf>
    <xf numFmtId="0" fontId="43" fillId="4" borderId="61" xfId="2" applyFont="1" applyFill="1" applyBorder="1" applyAlignment="1">
      <alignment horizontal="left" vertical="center"/>
    </xf>
    <xf numFmtId="0" fontId="43" fillId="4" borderId="62" xfId="2" applyFont="1" applyFill="1" applyBorder="1" applyAlignment="1">
      <alignment horizontal="left" vertical="center"/>
    </xf>
    <xf numFmtId="0" fontId="34" fillId="0" borderId="79" xfId="1" applyFont="1" applyBorder="1" applyAlignment="1">
      <alignment horizontal="left" vertical="center" wrapText="1"/>
    </xf>
    <xf numFmtId="0" fontId="34" fillId="0" borderId="80" xfId="1" applyFont="1" applyBorder="1" applyAlignment="1">
      <alignment horizontal="left" vertical="center" wrapText="1"/>
    </xf>
    <xf numFmtId="0" fontId="34" fillId="0" borderId="81" xfId="1" applyFont="1" applyBorder="1" applyAlignment="1">
      <alignment horizontal="left" vertical="center" wrapText="1"/>
    </xf>
    <xf numFmtId="0" fontId="34" fillId="0" borderId="72" xfId="1" applyFont="1" applyBorder="1" applyAlignment="1">
      <alignment horizontal="left" vertical="center" wrapText="1"/>
    </xf>
    <xf numFmtId="0" fontId="34" fillId="0" borderId="73" xfId="1" applyFont="1" applyBorder="1" applyAlignment="1">
      <alignment horizontal="left" vertical="center" wrapText="1"/>
    </xf>
    <xf numFmtId="0" fontId="34" fillId="0" borderId="85" xfId="1" applyFont="1" applyBorder="1" applyAlignment="1">
      <alignment horizontal="left" vertical="center" wrapText="1"/>
    </xf>
    <xf numFmtId="0" fontId="40" fillId="0" borderId="20" xfId="1" applyFont="1" applyBorder="1" applyAlignment="1">
      <alignment horizontal="left" vertical="center" wrapText="1"/>
    </xf>
    <xf numFmtId="0" fontId="34" fillId="0" borderId="5" xfId="1" applyFont="1" applyBorder="1" applyAlignment="1">
      <alignment horizontal="left" vertical="center"/>
    </xf>
    <xf numFmtId="0" fontId="34" fillId="0" borderId="25" xfId="1" applyFont="1" applyBorder="1" applyAlignment="1">
      <alignment horizontal="left" vertical="center"/>
    </xf>
    <xf numFmtId="0" fontId="40" fillId="2" borderId="18" xfId="2" applyFont="1" applyFill="1" applyBorder="1" applyAlignment="1">
      <alignment horizontal="left" vertical="center"/>
    </xf>
    <xf numFmtId="0" fontId="40" fillId="2" borderId="0" xfId="2" applyFont="1" applyFill="1" applyAlignment="1">
      <alignment horizontal="left" vertical="center"/>
    </xf>
    <xf numFmtId="0" fontId="34" fillId="2" borderId="18" xfId="2" applyFont="1" applyFill="1" applyBorder="1" applyAlignment="1">
      <alignment horizontal="left"/>
    </xf>
    <xf numFmtId="0" fontId="34" fillId="2" borderId="0" xfId="2" applyFont="1" applyFill="1" applyAlignment="1">
      <alignment horizontal="left"/>
    </xf>
    <xf numFmtId="0" fontId="34" fillId="2" borderId="18" xfId="2" applyFont="1" applyFill="1" applyBorder="1" applyAlignment="1">
      <alignment horizontal="left" vertical="top" wrapText="1"/>
    </xf>
    <xf numFmtId="0" fontId="34" fillId="2" borderId="0" xfId="2" applyFont="1" applyFill="1" applyAlignment="1">
      <alignment horizontal="left" vertical="top" wrapText="1"/>
    </xf>
    <xf numFmtId="0" fontId="39" fillId="9" borderId="20" xfId="2" applyFont="1" applyFill="1" applyBorder="1" applyAlignment="1">
      <alignment horizontal="left" vertical="center" wrapText="1"/>
    </xf>
    <xf numFmtId="0" fontId="39" fillId="9" borderId="5" xfId="2" applyFont="1" applyFill="1" applyBorder="1" applyAlignment="1">
      <alignment horizontal="left" vertical="center" wrapText="1"/>
    </xf>
    <xf numFmtId="0" fontId="39" fillId="9" borderId="25" xfId="2" applyFont="1" applyFill="1" applyBorder="1" applyAlignment="1">
      <alignment horizontal="left" vertical="center" wrapText="1"/>
    </xf>
    <xf numFmtId="0" fontId="40" fillId="0" borderId="51" xfId="1" applyFont="1" applyBorder="1" applyAlignment="1">
      <alignment horizontal="center" vertical="center"/>
    </xf>
    <xf numFmtId="0" fontId="40" fillId="0" borderId="52" xfId="1" applyFont="1" applyBorder="1" applyAlignment="1">
      <alignment horizontal="center" vertical="center"/>
    </xf>
    <xf numFmtId="0" fontId="40" fillId="0" borderId="52" xfId="1" applyFont="1" applyBorder="1" applyAlignment="1">
      <alignment horizontal="center" vertical="center" wrapText="1"/>
    </xf>
    <xf numFmtId="0" fontId="40" fillId="0" borderId="59" xfId="1" applyFont="1" applyBorder="1" applyAlignment="1">
      <alignment horizontal="center" vertical="center" wrapText="1"/>
    </xf>
    <xf numFmtId="18" fontId="34" fillId="2" borderId="60" xfId="2" applyNumberFormat="1" applyFont="1" applyFill="1" applyBorder="1" applyAlignment="1">
      <alignment horizontal="center" vertical="center" wrapText="1"/>
    </xf>
    <xf numFmtId="18" fontId="34" fillId="2" borderId="61" xfId="2" applyNumberFormat="1" applyFont="1" applyFill="1" applyBorder="1" applyAlignment="1">
      <alignment horizontal="center" vertical="center" wrapText="1"/>
    </xf>
    <xf numFmtId="0" fontId="46" fillId="8" borderId="61" xfId="2" applyFont="1" applyFill="1" applyBorder="1" applyAlignment="1">
      <alignment horizontal="center" vertical="center"/>
    </xf>
    <xf numFmtId="0" fontId="34" fillId="8" borderId="61" xfId="2" applyFont="1" applyFill="1" applyBorder="1" applyAlignment="1">
      <alignment horizontal="center" vertical="center"/>
    </xf>
    <xf numFmtId="0" fontId="42" fillId="10" borderId="64" xfId="2" applyFont="1" applyFill="1" applyBorder="1" applyAlignment="1">
      <alignment horizontal="left" vertical="center"/>
    </xf>
    <xf numFmtId="0" fontId="42" fillId="10" borderId="65" xfId="2" applyFont="1" applyFill="1" applyBorder="1" applyAlignment="1">
      <alignment horizontal="left" vertical="center"/>
    </xf>
    <xf numFmtId="0" fontId="42" fillId="10" borderId="66" xfId="2" applyFont="1" applyFill="1" applyBorder="1" applyAlignment="1">
      <alignment horizontal="left" vertical="center"/>
    </xf>
    <xf numFmtId="0" fontId="36" fillId="2" borderId="67" xfId="2" applyFont="1" applyFill="1" applyBorder="1" applyAlignment="1">
      <alignment horizontal="left" vertical="center"/>
    </xf>
    <xf numFmtId="0" fontId="36" fillId="2" borderId="65" xfId="2" applyFont="1" applyFill="1" applyBorder="1" applyAlignment="1">
      <alignment horizontal="left" vertical="center"/>
    </xf>
    <xf numFmtId="0" fontId="36" fillId="2" borderId="69" xfId="2" applyFont="1" applyFill="1" applyBorder="1" applyAlignment="1">
      <alignment horizontal="left" vertical="center"/>
    </xf>
    <xf numFmtId="0" fontId="40" fillId="10" borderId="56" xfId="1" applyFont="1" applyFill="1" applyBorder="1" applyAlignment="1">
      <alignment horizontal="center" vertical="center" wrapText="1"/>
    </xf>
    <xf numFmtId="0" fontId="40" fillId="10" borderId="57" xfId="1" applyFont="1" applyFill="1" applyBorder="1" applyAlignment="1">
      <alignment horizontal="center" vertical="center" wrapText="1"/>
    </xf>
    <xf numFmtId="0" fontId="40" fillId="10" borderId="58" xfId="1" applyFont="1" applyFill="1" applyBorder="1" applyAlignment="1">
      <alignment horizontal="center" vertical="center" wrapText="1"/>
    </xf>
    <xf numFmtId="0" fontId="34" fillId="0" borderId="55" xfId="1" applyFont="1" applyBorder="1" applyAlignment="1">
      <alignment horizontal="left" vertical="center" wrapText="1"/>
    </xf>
    <xf numFmtId="0" fontId="34" fillId="0" borderId="57" xfId="1" applyFont="1" applyBorder="1" applyAlignment="1">
      <alignment horizontal="left" vertical="center" wrapText="1"/>
    </xf>
    <xf numFmtId="0" fontId="34" fillId="0" borderId="68" xfId="1" applyFont="1" applyBorder="1" applyAlignment="1">
      <alignment horizontal="left" vertical="center" wrapText="1"/>
    </xf>
    <xf numFmtId="0" fontId="34" fillId="8" borderId="53" xfId="2" applyFont="1" applyFill="1" applyBorder="1" applyAlignment="1">
      <alignment horizontal="center" vertical="center"/>
    </xf>
    <xf numFmtId="0" fontId="34" fillId="8" borderId="54" xfId="2" applyFont="1" applyFill="1" applyBorder="1" applyAlignment="1">
      <alignment horizontal="center" vertical="center"/>
    </xf>
    <xf numFmtId="0" fontId="34" fillId="8" borderId="63" xfId="2" applyFont="1" applyFill="1" applyBorder="1" applyAlignment="1">
      <alignment horizontal="center" vertical="center"/>
    </xf>
    <xf numFmtId="0" fontId="43" fillId="4" borderId="51" xfId="2" applyFont="1" applyFill="1" applyBorder="1" applyAlignment="1">
      <alignment horizontal="left" vertical="center"/>
    </xf>
    <xf numFmtId="0" fontId="43" fillId="4" borderId="52" xfId="2" applyFont="1" applyFill="1" applyBorder="1" applyAlignment="1">
      <alignment horizontal="left" vertical="center"/>
    </xf>
    <xf numFmtId="0" fontId="43" fillId="4" borderId="59" xfId="2" applyFont="1" applyFill="1" applyBorder="1" applyAlignment="1">
      <alignment horizontal="left" vertical="center"/>
    </xf>
    <xf numFmtId="0" fontId="47" fillId="7" borderId="60" xfId="2" applyFont="1" applyFill="1" applyBorder="1" applyAlignment="1">
      <alignment horizontal="center" vertical="center"/>
    </xf>
    <xf numFmtId="0" fontId="47" fillId="7" borderId="61" xfId="2" applyFont="1" applyFill="1" applyBorder="1" applyAlignment="1">
      <alignment horizontal="center" vertical="center"/>
    </xf>
    <xf numFmtId="0" fontId="47" fillId="7" borderId="61" xfId="2" applyFont="1" applyFill="1" applyBorder="1" applyAlignment="1">
      <alignment horizontal="center" vertical="center" wrapText="1"/>
    </xf>
    <xf numFmtId="0" fontId="47" fillId="7" borderId="62" xfId="2" applyFont="1" applyFill="1" applyBorder="1" applyAlignment="1">
      <alignment horizontal="center" vertical="center"/>
    </xf>
    <xf numFmtId="0" fontId="34" fillId="8" borderId="60" xfId="2" applyFont="1" applyFill="1" applyBorder="1" applyAlignment="1">
      <alignment horizontal="center" vertical="center"/>
    </xf>
    <xf numFmtId="0" fontId="34" fillId="8" borderId="61" xfId="2" applyFont="1" applyFill="1" applyBorder="1" applyAlignment="1">
      <alignment horizontal="center" vertical="center" wrapText="1"/>
    </xf>
    <xf numFmtId="0" fontId="42" fillId="8" borderId="61" xfId="2" applyFont="1" applyFill="1" applyBorder="1" applyAlignment="1">
      <alignment horizontal="center" vertical="top" wrapText="1"/>
    </xf>
    <xf numFmtId="0" fontId="42" fillId="8" borderId="62" xfId="2" applyFont="1" applyFill="1" applyBorder="1" applyAlignment="1">
      <alignment horizontal="center" vertical="top" wrapText="1"/>
    </xf>
    <xf numFmtId="0" fontId="42" fillId="7" borderId="61" xfId="2" applyFont="1" applyFill="1" applyBorder="1" applyAlignment="1">
      <alignment horizontal="center" vertical="center" wrapText="1"/>
    </xf>
    <xf numFmtId="0" fontId="42" fillId="7" borderId="62" xfId="2" applyFont="1" applyFill="1" applyBorder="1" applyAlignment="1">
      <alignment horizontal="center" vertical="center" wrapText="1"/>
    </xf>
    <xf numFmtId="0" fontId="46" fillId="8" borderId="61" xfId="2" applyFont="1" applyFill="1" applyBorder="1" applyAlignment="1">
      <alignment horizontal="center" vertical="center" wrapText="1"/>
    </xf>
    <xf numFmtId="0" fontId="42" fillId="7" borderId="60" xfId="2" applyFont="1" applyFill="1" applyBorder="1" applyAlignment="1">
      <alignment horizontal="center" vertical="center"/>
    </xf>
    <xf numFmtId="0" fontId="42" fillId="7" borderId="61" xfId="2" applyFont="1" applyFill="1" applyBorder="1" applyAlignment="1">
      <alignment horizontal="center" vertical="center"/>
    </xf>
    <xf numFmtId="0" fontId="47" fillId="7" borderId="62" xfId="2" applyFont="1" applyFill="1" applyBorder="1" applyAlignment="1">
      <alignment horizontal="center" vertical="center" wrapText="1"/>
    </xf>
    <xf numFmtId="0" fontId="31" fillId="2" borderId="61" xfId="7" applyFill="1" applyBorder="1" applyAlignment="1">
      <alignment horizontal="center" vertical="center"/>
    </xf>
    <xf numFmtId="0" fontId="45" fillId="2" borderId="61" xfId="7" applyFont="1" applyFill="1" applyBorder="1" applyAlignment="1">
      <alignment horizontal="center" vertical="center"/>
    </xf>
    <xf numFmtId="0" fontId="45" fillId="2" borderId="62" xfId="7" applyFont="1" applyFill="1" applyBorder="1" applyAlignment="1">
      <alignment horizontal="center" vertical="center"/>
    </xf>
    <xf numFmtId="0" fontId="47" fillId="8" borderId="61" xfId="2" applyFont="1" applyFill="1" applyBorder="1" applyAlignment="1">
      <alignment horizontal="center" vertical="top"/>
    </xf>
    <xf numFmtId="0" fontId="47" fillId="8" borderId="62" xfId="2" applyFont="1" applyFill="1" applyBorder="1" applyAlignment="1">
      <alignment horizontal="center" vertical="top"/>
    </xf>
    <xf numFmtId="0" fontId="46" fillId="8" borderId="64" xfId="2" applyFont="1" applyFill="1" applyBorder="1" applyAlignment="1">
      <alignment horizontal="center" vertical="center"/>
    </xf>
    <xf numFmtId="0" fontId="46" fillId="8" borderId="65" xfId="2" applyFont="1" applyFill="1" applyBorder="1" applyAlignment="1">
      <alignment horizontal="center" vertical="center"/>
    </xf>
    <xf numFmtId="0" fontId="46" fillId="8" borderId="66" xfId="2" applyFont="1" applyFill="1" applyBorder="1" applyAlignment="1">
      <alignment horizontal="center" vertical="center"/>
    </xf>
    <xf numFmtId="0" fontId="46" fillId="8" borderId="67" xfId="2" applyFont="1" applyFill="1" applyBorder="1" applyAlignment="1">
      <alignment horizontal="center" vertical="center"/>
    </xf>
    <xf numFmtId="0" fontId="47" fillId="7" borderId="64" xfId="2" applyFont="1" applyFill="1" applyBorder="1" applyAlignment="1">
      <alignment horizontal="center" vertical="center"/>
    </xf>
    <xf numFmtId="0" fontId="47" fillId="7" borderId="65" xfId="2" applyFont="1" applyFill="1" applyBorder="1" applyAlignment="1">
      <alignment horizontal="center" vertical="center"/>
    </xf>
    <xf numFmtId="0" fontId="47" fillId="7" borderId="66" xfId="2" applyFont="1" applyFill="1" applyBorder="1" applyAlignment="1">
      <alignment horizontal="center" vertical="center"/>
    </xf>
    <xf numFmtId="0" fontId="47" fillId="7" borderId="67" xfId="2" applyFont="1" applyFill="1" applyBorder="1" applyAlignment="1">
      <alignment horizontal="center" vertical="center"/>
    </xf>
    <xf numFmtId="0" fontId="36" fillId="8" borderId="67" xfId="2" applyFont="1" applyFill="1" applyBorder="1" applyAlignment="1">
      <alignment horizontal="center" vertical="center"/>
    </xf>
    <xf numFmtId="0" fontId="36" fillId="8" borderId="66" xfId="2" applyFont="1" applyFill="1" applyBorder="1" applyAlignment="1">
      <alignment horizontal="center" vertical="center"/>
    </xf>
    <xf numFmtId="0" fontId="36" fillId="8" borderId="67" xfId="2" applyFont="1" applyFill="1" applyBorder="1" applyAlignment="1">
      <alignment horizontal="center" vertical="center" wrapText="1"/>
    </xf>
    <xf numFmtId="0" fontId="36" fillId="8" borderId="65" xfId="2" applyFont="1" applyFill="1" applyBorder="1" applyAlignment="1">
      <alignment horizontal="center" vertical="center" wrapText="1"/>
    </xf>
    <xf numFmtId="0" fontId="36" fillId="8" borderId="66" xfId="2" applyFont="1" applyFill="1" applyBorder="1" applyAlignment="1">
      <alignment horizontal="center" vertical="center" wrapText="1"/>
    </xf>
    <xf numFmtId="0" fontId="42" fillId="7" borderId="67" xfId="2" applyFont="1" applyFill="1" applyBorder="1" applyAlignment="1">
      <alignment horizontal="center" vertical="center" wrapText="1"/>
    </xf>
    <xf numFmtId="0" fontId="42" fillId="7" borderId="66" xfId="2" applyFont="1" applyFill="1" applyBorder="1" applyAlignment="1">
      <alignment horizontal="center" vertical="center" wrapText="1"/>
    </xf>
    <xf numFmtId="0" fontId="36" fillId="0" borderId="67" xfId="2" applyFont="1" applyBorder="1" applyAlignment="1">
      <alignment horizontal="center" vertical="center" wrapText="1"/>
    </xf>
    <xf numFmtId="0" fontId="36" fillId="0" borderId="66" xfId="2" applyFont="1" applyBorder="1" applyAlignment="1">
      <alignment horizontal="center" vertical="center" wrapText="1"/>
    </xf>
    <xf numFmtId="0" fontId="42" fillId="7" borderId="60" xfId="2" applyFont="1" applyFill="1" applyBorder="1" applyAlignment="1">
      <alignment horizontal="left" vertical="center"/>
    </xf>
    <xf numFmtId="0" fontId="42" fillId="7" borderId="61" xfId="2" applyFont="1" applyFill="1" applyBorder="1" applyAlignment="1">
      <alignment horizontal="left" vertical="center"/>
    </xf>
    <xf numFmtId="0" fontId="42" fillId="7" borderId="62" xfId="2" applyFont="1" applyFill="1" applyBorder="1" applyAlignment="1">
      <alignment horizontal="left" vertical="center"/>
    </xf>
    <xf numFmtId="0" fontId="42" fillId="8" borderId="60" xfId="2" applyFont="1" applyFill="1" applyBorder="1" applyAlignment="1">
      <alignment horizontal="center" vertical="top" wrapText="1"/>
    </xf>
    <xf numFmtId="0" fontId="42" fillId="7" borderId="60" xfId="2" applyFont="1" applyFill="1" applyBorder="1" applyAlignment="1">
      <alignment horizontal="center" vertical="center" wrapText="1"/>
    </xf>
    <xf numFmtId="0" fontId="42" fillId="13" borderId="60" xfId="2" applyFont="1" applyFill="1" applyBorder="1" applyAlignment="1">
      <alignment horizontal="center" vertical="center" wrapText="1"/>
    </xf>
    <xf numFmtId="0" fontId="42" fillId="13" borderId="61" xfId="2" applyFont="1" applyFill="1" applyBorder="1" applyAlignment="1">
      <alignment horizontal="center" vertical="center" wrapText="1"/>
    </xf>
    <xf numFmtId="0" fontId="40" fillId="6" borderId="61" xfId="2" applyFont="1" applyFill="1" applyBorder="1" applyAlignment="1">
      <alignment horizontal="center" vertical="center" wrapText="1"/>
    </xf>
    <xf numFmtId="0" fontId="40" fillId="6" borderId="64" xfId="2" applyFont="1" applyFill="1" applyBorder="1" applyAlignment="1">
      <alignment horizontal="left" vertical="center" wrapText="1"/>
    </xf>
    <xf numFmtId="0" fontId="40" fillId="6" borderId="65" xfId="2" applyFont="1" applyFill="1" applyBorder="1" applyAlignment="1">
      <alignment horizontal="left" vertical="center" wrapText="1"/>
    </xf>
    <xf numFmtId="0" fontId="40" fillId="6" borderId="66" xfId="2" applyFont="1" applyFill="1" applyBorder="1" applyAlignment="1">
      <alignment horizontal="left" vertical="center" wrapText="1"/>
    </xf>
    <xf numFmtId="0" fontId="34" fillId="2" borderId="67" xfId="2" applyFont="1" applyFill="1" applyBorder="1" applyAlignment="1">
      <alignment horizontal="center" vertical="center" wrapText="1"/>
    </xf>
    <xf numFmtId="0" fontId="34" fillId="2" borderId="65" xfId="2" applyFont="1" applyFill="1" applyBorder="1" applyAlignment="1">
      <alignment horizontal="center" vertical="center" wrapText="1"/>
    </xf>
    <xf numFmtId="0" fontId="34" fillId="2" borderId="66" xfId="2" applyFont="1" applyFill="1" applyBorder="1" applyAlignment="1">
      <alignment horizontal="center" vertical="center" wrapText="1"/>
    </xf>
    <xf numFmtId="0" fontId="40" fillId="6" borderId="56" xfId="2" applyFont="1" applyFill="1" applyBorder="1" applyAlignment="1">
      <alignment horizontal="center" vertical="center"/>
    </xf>
    <xf numFmtId="0" fontId="40" fillId="6" borderId="57" xfId="2" applyFont="1" applyFill="1" applyBorder="1" applyAlignment="1">
      <alignment horizontal="center" vertical="center"/>
    </xf>
    <xf numFmtId="0" fontId="40" fillId="6" borderId="58" xfId="2" applyFont="1" applyFill="1" applyBorder="1" applyAlignment="1">
      <alignment horizontal="center" vertical="center"/>
    </xf>
    <xf numFmtId="0" fontId="34" fillId="2" borderId="55" xfId="2" applyFont="1" applyFill="1" applyBorder="1" applyAlignment="1">
      <alignment horizontal="center" vertical="center"/>
    </xf>
    <xf numFmtId="0" fontId="34" fillId="2" borderId="57" xfId="2" applyFont="1" applyFill="1" applyBorder="1" applyAlignment="1">
      <alignment horizontal="center" vertical="center"/>
    </xf>
    <xf numFmtId="0" fontId="34" fillId="2" borderId="68" xfId="2" applyFont="1" applyFill="1" applyBorder="1" applyAlignment="1">
      <alignment horizontal="center" vertical="center"/>
    </xf>
    <xf numFmtId="0" fontId="42" fillId="7" borderId="64" xfId="2" applyFont="1" applyFill="1" applyBorder="1" applyAlignment="1">
      <alignment horizontal="center" vertical="center"/>
    </xf>
    <xf numFmtId="0" fontId="42" fillId="7" borderId="65" xfId="2" applyFont="1" applyFill="1" applyBorder="1" applyAlignment="1">
      <alignment horizontal="center" vertical="center"/>
    </xf>
    <xf numFmtId="0" fontId="42" fillId="7" borderId="66" xfId="2" applyFont="1" applyFill="1" applyBorder="1" applyAlignment="1">
      <alignment horizontal="center" vertical="center"/>
    </xf>
    <xf numFmtId="0" fontId="42" fillId="7" borderId="67" xfId="2" applyFont="1" applyFill="1" applyBorder="1" applyAlignment="1">
      <alignment horizontal="center" vertical="center"/>
    </xf>
    <xf numFmtId="0" fontId="42" fillId="7" borderId="65" xfId="2" applyFont="1" applyFill="1" applyBorder="1" applyAlignment="1">
      <alignment horizontal="center" vertical="center" wrapText="1"/>
    </xf>
    <xf numFmtId="0" fontId="42" fillId="7" borderId="69" xfId="2" applyFont="1" applyFill="1" applyBorder="1" applyAlignment="1">
      <alignment horizontal="center" vertical="center" wrapText="1"/>
    </xf>
    <xf numFmtId="0" fontId="40" fillId="6" borderId="61" xfId="2" applyFont="1" applyFill="1" applyBorder="1" applyAlignment="1">
      <alignment horizontal="center" vertical="center"/>
    </xf>
    <xf numFmtId="0" fontId="40" fillId="6" borderId="62" xfId="2" applyFont="1" applyFill="1" applyBorder="1" applyAlignment="1">
      <alignment horizontal="center" vertical="center"/>
    </xf>
    <xf numFmtId="0" fontId="40" fillId="6" borderId="64" xfId="2" applyFont="1" applyFill="1" applyBorder="1" applyAlignment="1">
      <alignment horizontal="center" vertical="center"/>
    </xf>
    <xf numFmtId="0" fontId="40" fillId="6" borderId="65" xfId="2" applyFont="1" applyFill="1" applyBorder="1" applyAlignment="1">
      <alignment horizontal="center" vertical="center"/>
    </xf>
    <xf numFmtId="0" fontId="40" fillId="6" borderId="66" xfId="2" applyFont="1" applyFill="1" applyBorder="1" applyAlignment="1">
      <alignment horizontal="center" vertical="center"/>
    </xf>
    <xf numFmtId="0" fontId="40" fillId="6" borderId="67" xfId="2" applyFont="1" applyFill="1" applyBorder="1" applyAlignment="1">
      <alignment horizontal="center" vertical="center"/>
    </xf>
    <xf numFmtId="0" fontId="34" fillId="2" borderId="64" xfId="2" applyFont="1" applyFill="1" applyBorder="1" applyAlignment="1">
      <alignment horizontal="center" vertical="center"/>
    </xf>
    <xf numFmtId="0" fontId="34" fillId="2" borderId="65" xfId="2" applyFont="1" applyFill="1" applyBorder="1" applyAlignment="1">
      <alignment horizontal="center" vertical="center"/>
    </xf>
    <xf numFmtId="0" fontId="34" fillId="2" borderId="66" xfId="2" applyFont="1" applyFill="1" applyBorder="1" applyAlignment="1">
      <alignment horizontal="center" vertical="center"/>
    </xf>
    <xf numFmtId="0" fontId="34" fillId="2" borderId="67" xfId="2" applyFont="1" applyFill="1" applyBorder="1" applyAlignment="1">
      <alignment horizontal="center" vertical="center"/>
    </xf>
    <xf numFmtId="0" fontId="40" fillId="2" borderId="9" xfId="4" applyFont="1" applyFill="1" applyBorder="1" applyAlignment="1">
      <alignment horizontal="center" vertical="center" wrapText="1"/>
    </xf>
    <xf numFmtId="0" fontId="40" fillId="2" borderId="10" xfId="4" applyFont="1" applyFill="1" applyBorder="1" applyAlignment="1">
      <alignment horizontal="center" vertical="center" wrapText="1"/>
    </xf>
    <xf numFmtId="0" fontId="40" fillId="2" borderId="11" xfId="4" applyFont="1" applyFill="1" applyBorder="1" applyAlignment="1">
      <alignment horizontal="center" vertical="center" wrapText="1"/>
    </xf>
    <xf numFmtId="0" fontId="40" fillId="2" borderId="12" xfId="4" applyFont="1" applyFill="1" applyBorder="1" applyAlignment="1">
      <alignment horizontal="center" vertical="center" wrapText="1"/>
    </xf>
    <xf numFmtId="0" fontId="40" fillId="2" borderId="13" xfId="4" applyFont="1" applyFill="1" applyBorder="1" applyAlignment="1">
      <alignment horizontal="center" vertical="center" wrapText="1"/>
    </xf>
    <xf numFmtId="0" fontId="40" fillId="2" borderId="14" xfId="4" applyFont="1" applyFill="1" applyBorder="1" applyAlignment="1">
      <alignment horizontal="center" vertical="center" wrapText="1"/>
    </xf>
    <xf numFmtId="0" fontId="36" fillId="3" borderId="15" xfId="3" applyFont="1" applyFill="1" applyBorder="1" applyAlignment="1">
      <alignment horizontal="center" vertical="center" wrapText="1"/>
    </xf>
    <xf numFmtId="0" fontId="36" fillId="3" borderId="10" xfId="3" applyFont="1" applyFill="1" applyBorder="1" applyAlignment="1">
      <alignment horizontal="center" vertical="center" wrapText="1"/>
    </xf>
    <xf numFmtId="0" fontId="36" fillId="3" borderId="11" xfId="3" applyFont="1" applyFill="1" applyBorder="1" applyAlignment="1">
      <alignment horizontal="center" vertical="center" wrapText="1"/>
    </xf>
    <xf numFmtId="0" fontId="36" fillId="3" borderId="16" xfId="3" applyFont="1" applyFill="1" applyBorder="1" applyAlignment="1">
      <alignment horizontal="center" vertical="center" wrapText="1"/>
    </xf>
    <xf numFmtId="0" fontId="36" fillId="3" borderId="13" xfId="3" applyFont="1" applyFill="1" applyBorder="1" applyAlignment="1">
      <alignment horizontal="center" vertical="center" wrapText="1"/>
    </xf>
    <xf numFmtId="0" fontId="36" fillId="3" borderId="14" xfId="3" applyFont="1" applyFill="1" applyBorder="1" applyAlignment="1">
      <alignment horizontal="center" vertical="center" wrapText="1"/>
    </xf>
    <xf numFmtId="0" fontId="43" fillId="4" borderId="30" xfId="2" applyFont="1" applyFill="1" applyBorder="1" applyAlignment="1">
      <alignment horizontal="left" vertical="center" wrapText="1"/>
    </xf>
    <xf numFmtId="0" fontId="43" fillId="4" borderId="31" xfId="2" applyFont="1" applyFill="1" applyBorder="1" applyAlignment="1">
      <alignment horizontal="left" vertical="center" wrapText="1"/>
    </xf>
    <xf numFmtId="0" fontId="43" fillId="4" borderId="32" xfId="2" applyFont="1" applyFill="1" applyBorder="1" applyAlignment="1">
      <alignment horizontal="left" vertical="center" wrapText="1"/>
    </xf>
    <xf numFmtId="0" fontId="43" fillId="4" borderId="21" xfId="0" applyFont="1" applyFill="1" applyBorder="1" applyAlignment="1">
      <alignment horizontal="left" vertical="center"/>
    </xf>
    <xf numFmtId="0" fontId="43" fillId="4" borderId="8" xfId="0" applyFont="1" applyFill="1" applyBorder="1" applyAlignment="1">
      <alignment horizontal="left" vertical="center"/>
    </xf>
    <xf numFmtId="0" fontId="43" fillId="4" borderId="26" xfId="0" applyFont="1" applyFill="1" applyBorder="1" applyAlignment="1">
      <alignment horizontal="left" vertical="center"/>
    </xf>
    <xf numFmtId="0" fontId="42" fillId="6" borderId="60" xfId="2" applyFont="1" applyFill="1" applyBorder="1" applyAlignment="1">
      <alignment horizontal="left" vertical="center" wrapText="1"/>
    </xf>
    <xf numFmtId="0" fontId="42" fillId="6" borderId="61" xfId="2" applyFont="1" applyFill="1" applyBorder="1" applyAlignment="1">
      <alignment horizontal="left" vertical="center" wrapText="1"/>
    </xf>
    <xf numFmtId="0" fontId="42" fillId="6" borderId="62" xfId="2" applyFont="1" applyFill="1" applyBorder="1" applyAlignment="1">
      <alignment horizontal="left" vertical="center" wrapText="1"/>
    </xf>
    <xf numFmtId="0" fontId="40" fillId="6" borderId="52" xfId="0" applyFont="1" applyFill="1" applyBorder="1" applyAlignment="1">
      <alignment horizontal="center" vertical="center"/>
    </xf>
    <xf numFmtId="0" fontId="40" fillId="6" borderId="52" xfId="0" applyFont="1" applyFill="1" applyBorder="1" applyAlignment="1">
      <alignment horizontal="center" vertical="center" wrapText="1"/>
    </xf>
    <xf numFmtId="0" fontId="40" fillId="6" borderId="59" xfId="0" applyFont="1" applyFill="1" applyBorder="1" applyAlignment="1">
      <alignment horizontal="center" vertical="center" wrapText="1"/>
    </xf>
    <xf numFmtId="0" fontId="34" fillId="2" borderId="62" xfId="2" applyFont="1" applyFill="1" applyBorder="1" applyAlignment="1">
      <alignment horizontal="center" vertical="center"/>
    </xf>
    <xf numFmtId="0" fontId="36" fillId="2" borderId="61" xfId="2" applyFont="1" applyFill="1" applyBorder="1" applyAlignment="1">
      <alignment horizontal="left" vertical="top" wrapText="1"/>
    </xf>
    <xf numFmtId="3" fontId="34" fillId="2" borderId="61" xfId="2" applyNumberFormat="1" applyFont="1" applyFill="1" applyBorder="1" applyAlignment="1">
      <alignment horizontal="center" vertical="center" wrapText="1"/>
    </xf>
    <xf numFmtId="0" fontId="34" fillId="0" borderId="55" xfId="2" applyFont="1" applyBorder="1" applyAlignment="1">
      <alignment horizontal="center" vertical="center" wrapText="1"/>
    </xf>
    <xf numFmtId="0" fontId="34" fillId="0" borderId="58" xfId="2" applyFont="1" applyBorder="1" applyAlignment="1">
      <alignment horizontal="center" vertical="center" wrapText="1"/>
    </xf>
    <xf numFmtId="0" fontId="34" fillId="2" borderId="55" xfId="2" applyFont="1" applyFill="1" applyBorder="1" applyAlignment="1">
      <alignment horizontal="center" vertical="center" wrapText="1"/>
    </xf>
    <xf numFmtId="0" fontId="34" fillId="2" borderId="57" xfId="2" applyFont="1" applyFill="1" applyBorder="1" applyAlignment="1">
      <alignment horizontal="center" vertical="center" wrapText="1"/>
    </xf>
    <xf numFmtId="0" fontId="34" fillId="2" borderId="58" xfId="2" applyFont="1" applyFill="1" applyBorder="1" applyAlignment="1">
      <alignment horizontal="center" vertical="center" wrapText="1"/>
    </xf>
    <xf numFmtId="0" fontId="34" fillId="2" borderId="56" xfId="2" applyFont="1" applyFill="1" applyBorder="1" applyAlignment="1">
      <alignment horizontal="center" vertical="center"/>
    </xf>
    <xf numFmtId="0" fontId="34" fillId="2" borderId="58" xfId="2" applyFont="1" applyFill="1" applyBorder="1" applyAlignment="1">
      <alignment horizontal="center" vertical="center"/>
    </xf>
    <xf numFmtId="0" fontId="34" fillId="2" borderId="68" xfId="2" applyFont="1" applyFill="1" applyBorder="1" applyAlignment="1">
      <alignment horizontal="center" vertical="center" wrapText="1"/>
    </xf>
    <xf numFmtId="0" fontId="34" fillId="2" borderId="70" xfId="2" applyFont="1" applyFill="1" applyBorder="1" applyAlignment="1">
      <alignment horizontal="left" vertical="center" wrapText="1"/>
    </xf>
    <xf numFmtId="0" fontId="34" fillId="2" borderId="71" xfId="2" applyFont="1" applyFill="1" applyBorder="1" applyAlignment="1">
      <alignment horizontal="left" vertical="center" wrapText="1"/>
    </xf>
    <xf numFmtId="0" fontId="34" fillId="2" borderId="72" xfId="2" applyFont="1" applyFill="1" applyBorder="1" applyAlignment="1">
      <alignment horizontal="center" vertical="top" wrapText="1"/>
    </xf>
    <xf numFmtId="0" fontId="34" fillId="2" borderId="73" xfId="2" applyFont="1" applyFill="1" applyBorder="1" applyAlignment="1">
      <alignment horizontal="center" vertical="top" wrapText="1"/>
    </xf>
    <xf numFmtId="0" fontId="34" fillId="2" borderId="74" xfId="2" applyFont="1" applyFill="1" applyBorder="1" applyAlignment="1">
      <alignment horizontal="center" vertical="top" wrapText="1"/>
    </xf>
    <xf numFmtId="0" fontId="40" fillId="6" borderId="64" xfId="2" applyFont="1" applyFill="1" applyBorder="1" applyAlignment="1">
      <alignment horizontal="center" vertical="center" wrapText="1"/>
    </xf>
    <xf numFmtId="0" fontId="40" fillId="6" borderId="65" xfId="2" applyFont="1" applyFill="1" applyBorder="1" applyAlignment="1">
      <alignment horizontal="center" vertical="center" wrapText="1"/>
    </xf>
    <xf numFmtId="0" fontId="40" fillId="6" borderId="66" xfId="2" applyFont="1" applyFill="1" applyBorder="1" applyAlignment="1">
      <alignment horizontal="center" vertical="center" wrapText="1"/>
    </xf>
    <xf numFmtId="0" fontId="40" fillId="2" borderId="67" xfId="2" applyFont="1" applyFill="1" applyBorder="1" applyAlignment="1">
      <alignment horizontal="center" vertical="center" wrapText="1"/>
    </xf>
    <xf numFmtId="0" fontId="40" fillId="2" borderId="65" xfId="2" applyFont="1" applyFill="1" applyBorder="1" applyAlignment="1">
      <alignment horizontal="center" vertical="center" wrapText="1"/>
    </xf>
    <xf numFmtId="0" fontId="40" fillId="2" borderId="66" xfId="2" applyFont="1" applyFill="1" applyBorder="1" applyAlignment="1">
      <alignment horizontal="center" vertical="center" wrapText="1"/>
    </xf>
    <xf numFmtId="0" fontId="40" fillId="2" borderId="61" xfId="2" applyFont="1" applyFill="1" applyBorder="1" applyAlignment="1">
      <alignment horizontal="center" vertical="top"/>
    </xf>
    <xf numFmtId="0" fontId="40" fillId="2" borderId="62" xfId="2" applyFont="1" applyFill="1" applyBorder="1" applyAlignment="1">
      <alignment horizontal="center" vertical="top"/>
    </xf>
    <xf numFmtId="0" fontId="7" fillId="0" borderId="0" xfId="6" applyFont="1" applyAlignment="1">
      <alignment horizontal="center" vertical="center"/>
    </xf>
    <xf numFmtId="0" fontId="2" fillId="9" borderId="4" xfId="2" applyFont="1" applyFill="1" applyBorder="1" applyAlignment="1">
      <alignment horizontal="center"/>
    </xf>
    <xf numFmtId="0" fontId="2" fillId="9" borderId="1" xfId="2" applyFont="1" applyFill="1" applyBorder="1" applyAlignment="1">
      <alignment horizontal="center"/>
    </xf>
    <xf numFmtId="0" fontId="25" fillId="2" borderId="0" xfId="6" applyFont="1" applyFill="1" applyAlignment="1">
      <alignment horizontal="center" vertical="center"/>
    </xf>
    <xf numFmtId="0" fontId="2" fillId="2" borderId="37" xfId="5" applyFont="1" applyFill="1" applyBorder="1" applyAlignment="1">
      <alignment vertical="center" wrapText="1"/>
    </xf>
    <xf numFmtId="0" fontId="11" fillId="12" borderId="37" xfId="5" applyFont="1" applyFill="1" applyBorder="1" applyAlignment="1">
      <alignment horizontal="center" vertical="center" wrapText="1"/>
    </xf>
    <xf numFmtId="0" fontId="19" fillId="14" borderId="37" xfId="6" applyFont="1" applyFill="1" applyBorder="1" applyAlignment="1">
      <alignment horizontal="center" vertical="center" wrapText="1"/>
    </xf>
    <xf numFmtId="0" fontId="25" fillId="2" borderId="0" xfId="6" applyFont="1" applyFill="1" applyAlignment="1">
      <alignment horizontal="center" vertical="center" wrapText="1"/>
    </xf>
    <xf numFmtId="0" fontId="9" fillId="0" borderId="35" xfId="6" applyFont="1" applyBorder="1" applyAlignment="1">
      <alignment horizontal="left" vertical="center"/>
    </xf>
    <xf numFmtId="0" fontId="9" fillId="0" borderId="36" xfId="6" applyFont="1" applyBorder="1" applyAlignment="1">
      <alignment horizontal="left" vertical="center"/>
    </xf>
    <xf numFmtId="0" fontId="9" fillId="0" borderId="37" xfId="6" applyFont="1" applyBorder="1" applyAlignment="1">
      <alignment horizontal="center" vertical="center"/>
    </xf>
    <xf numFmtId="0" fontId="17" fillId="2" borderId="33"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8" xfId="4" applyFont="1" applyFill="1" applyBorder="1" applyAlignment="1">
      <alignment horizontal="center" vertical="center" wrapText="1"/>
    </xf>
    <xf numFmtId="0" fontId="9" fillId="2" borderId="17" xfId="4" applyFont="1" applyFill="1" applyBorder="1" applyAlignment="1">
      <alignment horizontal="center" vertical="center" wrapText="1"/>
    </xf>
    <xf numFmtId="0" fontId="9" fillId="2" borderId="34" xfId="4" applyFont="1" applyFill="1" applyBorder="1" applyAlignment="1">
      <alignment horizontal="center" vertical="center" wrapText="1"/>
    </xf>
    <xf numFmtId="0" fontId="9" fillId="2" borderId="5" xfId="4" applyFont="1" applyFill="1" applyBorder="1" applyAlignment="1">
      <alignment horizontal="center" vertical="center" wrapText="1"/>
    </xf>
    <xf numFmtId="0" fontId="9" fillId="2" borderId="27" xfId="4" applyFont="1" applyFill="1" applyBorder="1" applyAlignment="1">
      <alignment horizontal="center" vertical="center" wrapText="1"/>
    </xf>
    <xf numFmtId="0" fontId="18" fillId="2" borderId="6" xfId="4" applyFont="1" applyFill="1" applyBorder="1" applyAlignment="1">
      <alignment horizontal="center" vertical="top" wrapText="1"/>
    </xf>
    <xf numFmtId="0" fontId="18" fillId="2" borderId="17" xfId="4" applyFont="1" applyFill="1" applyBorder="1" applyAlignment="1">
      <alignment horizontal="center" vertical="top" wrapText="1"/>
    </xf>
    <xf numFmtId="0" fontId="18" fillId="2" borderId="34" xfId="4" applyFont="1" applyFill="1" applyBorder="1" applyAlignment="1">
      <alignment horizontal="center" vertical="top" wrapText="1"/>
    </xf>
    <xf numFmtId="0" fontId="18" fillId="2" borderId="27" xfId="4" applyFont="1" applyFill="1" applyBorder="1" applyAlignment="1">
      <alignment horizontal="center" vertical="top" wrapText="1"/>
    </xf>
    <xf numFmtId="0" fontId="7" fillId="6" borderId="0" xfId="6" applyFont="1" applyFill="1" applyAlignment="1">
      <alignment horizontal="center" vertical="center" wrapText="1"/>
    </xf>
    <xf numFmtId="0" fontId="21" fillId="2" borderId="1" xfId="2" applyFont="1" applyFill="1" applyBorder="1" applyAlignment="1">
      <alignment horizontal="left"/>
    </xf>
    <xf numFmtId="0" fontId="21" fillId="2" borderId="2" xfId="2" applyFont="1" applyFill="1" applyBorder="1" applyAlignment="1">
      <alignment horizontal="left"/>
    </xf>
    <xf numFmtId="0" fontId="2" fillId="9" borderId="3" xfId="2" applyFont="1" applyFill="1" applyBorder="1" applyAlignment="1">
      <alignment horizontal="center"/>
    </xf>
  </cellXfs>
  <cellStyles count="8">
    <cellStyle name="Hipervínculo" xfId="7" builtinId="8"/>
    <cellStyle name="Normal" xfId="0" builtinId="0"/>
    <cellStyle name="Normal 2" xfId="5" xr:uid="{ED17998B-C4BF-4071-8ECB-CED58BCF3E6E}"/>
    <cellStyle name="Normal 2 2" xfId="3" xr:uid="{978E2C4D-A890-4336-B2E5-7B07753D5CE4}"/>
    <cellStyle name="Normal 3" xfId="2" xr:uid="{B4405F63-D368-4FE4-88B9-0E2B6C4750FB}"/>
    <cellStyle name="Normal 4" xfId="6" xr:uid="{CB42B190-A62F-4B2F-AF06-7661855F7774}"/>
    <cellStyle name="Normal 5" xfId="1" xr:uid="{93FC55BF-5659-4033-95A3-8FFE4AD39503}"/>
    <cellStyle name="Normal_Formato_Desc_Macroproceso" xfId="4" xr:uid="{D7EA44FE-5670-486D-8591-BC8EA19A1C95}"/>
  </cellStyles>
  <dxfs count="72">
    <dxf>
      <font>
        <color theme="0"/>
      </font>
    </dxf>
    <dxf>
      <font>
        <color theme="0" tint="-0.24994659260841701"/>
      </font>
    </dxf>
    <dxf>
      <font>
        <color theme="0" tint="-0.24994659260841701"/>
      </font>
    </dxf>
    <dxf>
      <font>
        <u/>
        <color theme="2" tint="-0.749961851863155"/>
      </font>
    </dxf>
    <dxf>
      <font>
        <color theme="0"/>
      </font>
    </dxf>
    <dxf>
      <font>
        <color theme="0" tint="-0.24994659260841701"/>
      </font>
    </dxf>
    <dxf>
      <font>
        <color theme="0"/>
      </font>
    </dxf>
    <dxf>
      <font>
        <u/>
        <color theme="2" tint="-0.749961851863155"/>
      </font>
    </dxf>
    <dxf>
      <font>
        <u/>
        <color theme="2" tint="-0.749961851863155"/>
      </font>
    </dxf>
    <dxf>
      <font>
        <color theme="0" tint="-0.24994659260841701"/>
      </font>
    </dxf>
    <dxf>
      <font>
        <color theme="0"/>
      </font>
    </dxf>
    <dxf>
      <font>
        <u/>
        <color theme="2" tint="-0.749961851863155"/>
      </font>
    </dxf>
    <dxf>
      <font>
        <color theme="0"/>
      </font>
    </dxf>
    <dxf>
      <font>
        <color theme="0" tint="-0.24994659260841701"/>
      </font>
    </dxf>
    <dxf>
      <font>
        <u/>
        <color theme="2" tint="-0.749961851863155"/>
      </font>
    </dxf>
    <dxf>
      <font>
        <color theme="0"/>
      </font>
    </dxf>
    <dxf>
      <font>
        <color theme="0" tint="-0.24994659260841701"/>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color theme="0"/>
      </font>
    </dxf>
    <dxf>
      <font>
        <color theme="0"/>
      </font>
    </dxf>
    <dxf>
      <font>
        <color theme="0" tint="-0.24994659260841701"/>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u/>
        <color theme="2" tint="-0.749961851863155"/>
      </font>
    </dxf>
    <dxf>
      <font>
        <color theme="0" tint="-0.24994659260841701"/>
      </font>
    </dxf>
    <dxf>
      <font>
        <u/>
        <color theme="2" tint="-0.749961851863155"/>
      </font>
    </dxf>
    <dxf>
      <font>
        <color theme="0"/>
      </font>
      <fill>
        <patternFill patternType="none">
          <bgColor auto="1"/>
        </patternFill>
      </fill>
    </dxf>
    <dxf>
      <font>
        <color theme="5" tint="-0.24994659260841701"/>
      </font>
      <fill>
        <patternFill>
          <bgColor theme="5" tint="0.39994506668294322"/>
        </patternFill>
      </fill>
    </dxf>
    <dxf>
      <font>
        <color theme="5" tint="-0.24994659260841701"/>
      </font>
      <fill>
        <patternFill>
          <bgColor theme="5" tint="0.39994506668294322"/>
        </patternFill>
      </fill>
    </dxf>
    <dxf>
      <font>
        <color theme="0"/>
      </font>
      <fill>
        <patternFill patternType="none">
          <bgColor auto="1"/>
        </patternFill>
      </fill>
    </dxf>
    <dxf>
      <font>
        <color theme="5" tint="-0.24994659260841701"/>
      </font>
      <fill>
        <patternFill>
          <bgColor theme="5" tint="0.39994506668294322"/>
        </patternFill>
      </fill>
    </dxf>
    <dxf>
      <font>
        <color theme="0"/>
      </font>
      <fill>
        <patternFill patternType="none">
          <bgColor auto="1"/>
        </patternFill>
      </fill>
    </dxf>
    <dxf>
      <font>
        <color theme="5" tint="-0.24994659260841701"/>
      </font>
      <fill>
        <patternFill>
          <bgColor theme="5" tint="0.39994506668294322"/>
        </patternFill>
      </fill>
    </dxf>
    <dxf>
      <font>
        <color theme="0"/>
      </font>
      <fill>
        <patternFill patternType="none">
          <bgColor auto="1"/>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fmlaLink="$S$52" lockText="1" noThreeD="1"/>
</file>

<file path=xl/ctrlProps/ctrlProp10.xml><?xml version="1.0" encoding="utf-8"?>
<formControlPr xmlns="http://schemas.microsoft.com/office/spreadsheetml/2009/9/main" objectType="CheckBox" fmlaLink="$S$58" lockText="1" noThreeD="1"/>
</file>

<file path=xl/ctrlProps/ctrlProp11.xml><?xml version="1.0" encoding="utf-8"?>
<formControlPr xmlns="http://schemas.microsoft.com/office/spreadsheetml/2009/9/main" objectType="CheckBox" fmlaLink="$S$55" lockText="1" noThreeD="1"/>
</file>

<file path=xl/ctrlProps/ctrlProp12.xml><?xml version="1.0" encoding="utf-8"?>
<formControlPr xmlns="http://schemas.microsoft.com/office/spreadsheetml/2009/9/main" objectType="CheckBox" fmlaLink="$S$54" lockText="1" noThreeD="1"/>
</file>

<file path=xl/ctrlProps/ctrlProp13.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S$57"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fmlaLink="$S$59"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S$56"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fmlaLink="$AB$8"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B$9"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fmlaLink="$AB$10"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B$11"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AB$12"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B$13"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fmlaLink="$AB$14"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fmlaLink="$AB$15"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fmlaLink="$AB$16:$AB$17"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AB$18"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fmlaLink="$AB$19"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B$20"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B$21"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222250</xdr:colOff>
          <xdr:row>51</xdr:row>
          <xdr:rowOff>19050</xdr:rowOff>
        </xdr:from>
        <xdr:to>
          <xdr:col>11</xdr:col>
          <xdr:colOff>520700</xdr:colOff>
          <xdr:row>51</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52</xdr:row>
          <xdr:rowOff>184150</xdr:rowOff>
        </xdr:from>
        <xdr:to>
          <xdr:col>10</xdr:col>
          <xdr:colOff>406400</xdr:colOff>
          <xdr:row>52</xdr:row>
          <xdr:rowOff>381000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51</xdr:row>
          <xdr:rowOff>31750</xdr:rowOff>
        </xdr:from>
        <xdr:to>
          <xdr:col>10</xdr:col>
          <xdr:colOff>571500</xdr:colOff>
          <xdr:row>51</xdr:row>
          <xdr:rowOff>285750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55</xdr:row>
          <xdr:rowOff>184150</xdr:rowOff>
        </xdr:from>
        <xdr:to>
          <xdr:col>11</xdr:col>
          <xdr:colOff>355600</xdr:colOff>
          <xdr:row>55</xdr:row>
          <xdr:rowOff>419100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55</xdr:row>
          <xdr:rowOff>203200</xdr:rowOff>
        </xdr:from>
        <xdr:to>
          <xdr:col>10</xdr:col>
          <xdr:colOff>342900</xdr:colOff>
          <xdr:row>55</xdr:row>
          <xdr:rowOff>419100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53</xdr:row>
          <xdr:rowOff>254000</xdr:rowOff>
        </xdr:from>
        <xdr:to>
          <xdr:col>10</xdr:col>
          <xdr:colOff>463550</xdr:colOff>
          <xdr:row>53</xdr:row>
          <xdr:rowOff>476250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54</xdr:row>
          <xdr:rowOff>133350</xdr:rowOff>
        </xdr:from>
        <xdr:to>
          <xdr:col>10</xdr:col>
          <xdr:colOff>431800</xdr:colOff>
          <xdr:row>54</xdr:row>
          <xdr:rowOff>387350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203200</xdr:rowOff>
        </xdr:from>
        <xdr:to>
          <xdr:col>10</xdr:col>
          <xdr:colOff>381000</xdr:colOff>
          <xdr:row>56</xdr:row>
          <xdr:rowOff>457200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57</xdr:row>
          <xdr:rowOff>222250</xdr:rowOff>
        </xdr:from>
        <xdr:to>
          <xdr:col>10</xdr:col>
          <xdr:colOff>304800</xdr:colOff>
          <xdr:row>57</xdr:row>
          <xdr:rowOff>438150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57</xdr:row>
          <xdr:rowOff>203200</xdr:rowOff>
        </xdr:from>
        <xdr:to>
          <xdr:col>11</xdr:col>
          <xdr:colOff>304800</xdr:colOff>
          <xdr:row>57</xdr:row>
          <xdr:rowOff>419100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54</xdr:row>
          <xdr:rowOff>152400</xdr:rowOff>
        </xdr:from>
        <xdr:to>
          <xdr:col>11</xdr:col>
          <xdr:colOff>488950</xdr:colOff>
          <xdr:row>54</xdr:row>
          <xdr:rowOff>381000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53</xdr:row>
          <xdr:rowOff>228600</xdr:rowOff>
        </xdr:from>
        <xdr:to>
          <xdr:col>11</xdr:col>
          <xdr:colOff>558800</xdr:colOff>
          <xdr:row>53</xdr:row>
          <xdr:rowOff>488950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52</xdr:row>
          <xdr:rowOff>158750</xdr:rowOff>
        </xdr:from>
        <xdr:to>
          <xdr:col>11</xdr:col>
          <xdr:colOff>476250</xdr:colOff>
          <xdr:row>52</xdr:row>
          <xdr:rowOff>412750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56</xdr:row>
          <xdr:rowOff>190500</xdr:rowOff>
        </xdr:from>
        <xdr:to>
          <xdr:col>11</xdr:col>
          <xdr:colOff>419100</xdr:colOff>
          <xdr:row>56</xdr:row>
          <xdr:rowOff>438150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260350</xdr:colOff>
          <xdr:row>5</xdr:row>
          <xdr:rowOff>12700</xdr:rowOff>
        </xdr:from>
        <xdr:to>
          <xdr:col>14</xdr:col>
          <xdr:colOff>215900</xdr:colOff>
          <xdr:row>5</xdr:row>
          <xdr:rowOff>247650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Accidente Grave</a:t>
              </a:r>
            </a:p>
          </xdr:txBody>
        </xdr:sp>
        <xdr:clientData/>
      </xdr:twoCellAnchor>
    </mc:Choice>
    <mc:Fallback/>
  </mc:AlternateContent>
  <xdr:twoCellAnchor>
    <xdr:from>
      <xdr:col>14</xdr:col>
      <xdr:colOff>1417408</xdr:colOff>
      <xdr:row>38</xdr:row>
      <xdr:rowOff>174625</xdr:rowOff>
    </xdr:from>
    <xdr:to>
      <xdr:col>14</xdr:col>
      <xdr:colOff>1784721</xdr:colOff>
      <xdr:row>38</xdr:row>
      <xdr:rowOff>512926</xdr:rowOff>
    </xdr:to>
    <xdr:sp macro="" textlink="">
      <xdr:nvSpPr>
        <xdr:cNvPr id="17" name="Rectángulo redondeado 68">
          <a:extLst>
            <a:ext uri="{FF2B5EF4-FFF2-40B4-BE49-F238E27FC236}">
              <a16:creationId xmlns:a16="http://schemas.microsoft.com/office/drawing/2014/main" id="{00000000-0008-0000-0000-000011000000}"/>
            </a:ext>
          </a:extLst>
        </xdr:cNvPr>
        <xdr:cNvSpPr/>
      </xdr:nvSpPr>
      <xdr:spPr>
        <a:xfrm>
          <a:off x="8913583" y="9480550"/>
          <a:ext cx="5363" cy="90651"/>
        </a:xfrm>
        <a:prstGeom prst="roundRect">
          <a:avLst/>
        </a:prstGeom>
        <a:solidFill>
          <a:sysClr val="window" lastClr="FFFFFF">
            <a:lumMod val="85000"/>
          </a:sysClr>
        </a:solidFill>
        <a:ln w="12700" cap="flat" cmpd="sng" algn="ctr">
          <a:solidFill>
            <a:sysClr val="window" lastClr="FFFFFF">
              <a:lumMod val="95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8</xdr:col>
      <xdr:colOff>3434533</xdr:colOff>
      <xdr:row>26</xdr:row>
      <xdr:rowOff>317500</xdr:rowOff>
    </xdr:from>
    <xdr:to>
      <xdr:col>8</xdr:col>
      <xdr:colOff>3801846</xdr:colOff>
      <xdr:row>26</xdr:row>
      <xdr:rowOff>655801</xdr:rowOff>
    </xdr:to>
    <xdr:sp macro="" textlink="">
      <xdr:nvSpPr>
        <xdr:cNvPr id="18" name="Rectángulo redondeado 137">
          <a:extLst>
            <a:ext uri="{FF2B5EF4-FFF2-40B4-BE49-F238E27FC236}">
              <a16:creationId xmlns:a16="http://schemas.microsoft.com/office/drawing/2014/main" id="{00000000-0008-0000-0000-000012000000}"/>
            </a:ext>
          </a:extLst>
        </xdr:cNvPr>
        <xdr:cNvSpPr/>
      </xdr:nvSpPr>
      <xdr:spPr>
        <a:xfrm>
          <a:off x="4682308" y="6765925"/>
          <a:ext cx="5363" cy="0"/>
        </a:xfrm>
        <a:prstGeom prst="roundRect">
          <a:avLst/>
        </a:prstGeom>
        <a:solidFill>
          <a:sysClr val="window" lastClr="FFFFFF">
            <a:lumMod val="85000"/>
          </a:sysClr>
        </a:solidFill>
        <a:ln w="12700" cap="flat" cmpd="sng" algn="ctr">
          <a:solidFill>
            <a:sysClr val="window" lastClr="FFFFFF">
              <a:lumMod val="95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9</xdr:col>
      <xdr:colOff>3350165</xdr:colOff>
      <xdr:row>31</xdr:row>
      <xdr:rowOff>321132</xdr:rowOff>
    </xdr:from>
    <xdr:to>
      <xdr:col>9</xdr:col>
      <xdr:colOff>3532410</xdr:colOff>
      <xdr:row>31</xdr:row>
      <xdr:rowOff>476190</xdr:rowOff>
    </xdr:to>
    <xdr:sp macro="" textlink="">
      <xdr:nvSpPr>
        <xdr:cNvPr id="19" name="Rectángulo redondeado 137">
          <a:extLst>
            <a:ext uri="{FF2B5EF4-FFF2-40B4-BE49-F238E27FC236}">
              <a16:creationId xmlns:a16="http://schemas.microsoft.com/office/drawing/2014/main" id="{00000000-0008-0000-0000-000013000000}"/>
            </a:ext>
          </a:extLst>
        </xdr:cNvPr>
        <xdr:cNvSpPr/>
      </xdr:nvSpPr>
      <xdr:spPr>
        <a:xfrm>
          <a:off x="5217065" y="7931607"/>
          <a:ext cx="1270" cy="2658"/>
        </a:xfrm>
        <a:prstGeom prst="roundRect">
          <a:avLst/>
        </a:prstGeom>
        <a:solidFill>
          <a:sysClr val="window" lastClr="FFFFFF">
            <a:lumMod val="85000"/>
          </a:sysClr>
        </a:solidFill>
        <a:ln w="12700" cap="flat" cmpd="sng" algn="ctr">
          <a:solidFill>
            <a:sysClr val="window" lastClr="FFFFFF">
              <a:lumMod val="95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9</xdr:col>
      <xdr:colOff>3792395</xdr:colOff>
      <xdr:row>31</xdr:row>
      <xdr:rowOff>323855</xdr:rowOff>
    </xdr:from>
    <xdr:to>
      <xdr:col>9</xdr:col>
      <xdr:colOff>3974640</xdr:colOff>
      <xdr:row>31</xdr:row>
      <xdr:rowOff>478913</xdr:rowOff>
    </xdr:to>
    <xdr:sp macro="" textlink="">
      <xdr:nvSpPr>
        <xdr:cNvPr id="20" name="Rectángulo redondeado 137">
          <a:extLst>
            <a:ext uri="{FF2B5EF4-FFF2-40B4-BE49-F238E27FC236}">
              <a16:creationId xmlns:a16="http://schemas.microsoft.com/office/drawing/2014/main" id="{00000000-0008-0000-0000-000014000000}"/>
            </a:ext>
          </a:extLst>
        </xdr:cNvPr>
        <xdr:cNvSpPr/>
      </xdr:nvSpPr>
      <xdr:spPr>
        <a:xfrm>
          <a:off x="5221145" y="7934330"/>
          <a:ext cx="1270" cy="2658"/>
        </a:xfrm>
        <a:prstGeom prst="roundRect">
          <a:avLst/>
        </a:prstGeom>
        <a:solidFill>
          <a:sysClr val="window" lastClr="FFFFFF">
            <a:lumMod val="85000"/>
          </a:sysClr>
        </a:solidFill>
        <a:ln w="12700" cap="flat" cmpd="sng" algn="ctr">
          <a:solidFill>
            <a:sysClr val="window" lastClr="FFFFFF">
              <a:lumMod val="95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26</xdr:row>
          <xdr:rowOff>0</xdr:rowOff>
        </xdr:from>
        <xdr:to>
          <xdr:col>5</xdr:col>
          <xdr:colOff>184150</xdr:colOff>
          <xdr:row>26</xdr:row>
          <xdr:rowOff>260350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PLANTA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1593850</xdr:colOff>
          <xdr:row>26</xdr:row>
          <xdr:rowOff>0</xdr:rowOff>
        </xdr:from>
        <xdr:to>
          <xdr:col>9</xdr:col>
          <xdr:colOff>146050</xdr:colOff>
          <xdr:row>26</xdr:row>
          <xdr:rowOff>260350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MISIÓN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1079500</xdr:colOff>
          <xdr:row>26</xdr:row>
          <xdr:rowOff>12700</xdr:rowOff>
        </xdr:from>
        <xdr:to>
          <xdr:col>11</xdr:col>
          <xdr:colOff>285750</xdr:colOff>
          <xdr:row>26</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COOPERADO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26</xdr:row>
          <xdr:rowOff>12700</xdr:rowOff>
        </xdr:from>
        <xdr:to>
          <xdr:col>13</xdr:col>
          <xdr:colOff>222250</xdr:colOff>
          <xdr:row>27</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ESTUDIANTE/APRENDIZ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317500</xdr:colOff>
          <xdr:row>26</xdr:row>
          <xdr:rowOff>50800</xdr:rowOff>
        </xdr:from>
        <xdr:to>
          <xdr:col>14</xdr:col>
          <xdr:colOff>412750</xdr:colOff>
          <xdr:row>27</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INDEPENDIENTE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30</xdr:row>
          <xdr:rowOff>146050</xdr:rowOff>
        </xdr:from>
        <xdr:to>
          <xdr:col>4</xdr:col>
          <xdr:colOff>19050</xdr:colOff>
          <xdr:row>31</xdr:row>
          <xdr:rowOff>190500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MASCULINO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30</xdr:row>
          <xdr:rowOff>127000</xdr:rowOff>
        </xdr:from>
        <xdr:to>
          <xdr:col>7</xdr:col>
          <xdr:colOff>317500</xdr:colOff>
          <xdr:row>31</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FEMENINO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17</xdr:row>
          <xdr:rowOff>152400</xdr:rowOff>
        </xdr:from>
        <xdr:to>
          <xdr:col>12</xdr:col>
          <xdr:colOff>927100</xdr:colOff>
          <xdr:row>18</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412750</xdr:colOff>
          <xdr:row>30</xdr:row>
          <xdr:rowOff>127000</xdr:rowOff>
        </xdr:from>
        <xdr:to>
          <xdr:col>12</xdr:col>
          <xdr:colOff>82550</xdr:colOff>
          <xdr:row>31</xdr:row>
          <xdr:rowOff>209550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965200</xdr:colOff>
          <xdr:row>17</xdr:row>
          <xdr:rowOff>127000</xdr:rowOff>
        </xdr:from>
        <xdr:to>
          <xdr:col>12</xdr:col>
          <xdr:colOff>1422400</xdr:colOff>
          <xdr:row>18</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17</xdr:row>
          <xdr:rowOff>165100</xdr:rowOff>
        </xdr:from>
        <xdr:to>
          <xdr:col>13</xdr:col>
          <xdr:colOff>457200</xdr:colOff>
          <xdr:row>18</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1352550</xdr:colOff>
          <xdr:row>17</xdr:row>
          <xdr:rowOff>165100</xdr:rowOff>
        </xdr:from>
        <xdr:to>
          <xdr:col>12</xdr:col>
          <xdr:colOff>1752600</xdr:colOff>
          <xdr:row>18</xdr:row>
          <xdr:rowOff>6350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34</xdr:row>
          <xdr:rowOff>165100</xdr:rowOff>
        </xdr:from>
        <xdr:to>
          <xdr:col>17</xdr:col>
          <xdr:colOff>819150</xdr:colOff>
          <xdr:row>35</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34</xdr:row>
          <xdr:rowOff>171450</xdr:rowOff>
        </xdr:from>
        <xdr:to>
          <xdr:col>16</xdr:col>
          <xdr:colOff>228600</xdr:colOff>
          <xdr:row>35</xdr:row>
          <xdr:rowOff>171450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Urbano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37</xdr:row>
          <xdr:rowOff>222250</xdr:rowOff>
        </xdr:from>
        <xdr:to>
          <xdr:col>12</xdr:col>
          <xdr:colOff>1136650</xdr:colOff>
          <xdr:row>38</xdr:row>
          <xdr:rowOff>260350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DIURNA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38</xdr:row>
          <xdr:rowOff>0</xdr:rowOff>
        </xdr:from>
        <xdr:to>
          <xdr:col>15</xdr:col>
          <xdr:colOff>298450</xdr:colOff>
          <xdr:row>38</xdr:row>
          <xdr:rowOff>260350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NOCTURNA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1352550</xdr:colOff>
          <xdr:row>38</xdr:row>
          <xdr:rowOff>0</xdr:rowOff>
        </xdr:from>
        <xdr:to>
          <xdr:col>13</xdr:col>
          <xdr:colOff>431800</xdr:colOff>
          <xdr:row>38</xdr:row>
          <xdr:rowOff>260350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MIXTO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38</xdr:row>
          <xdr:rowOff>31750</xdr:rowOff>
        </xdr:from>
        <xdr:to>
          <xdr:col>17</xdr:col>
          <xdr:colOff>146050</xdr:colOff>
          <xdr:row>39</xdr:row>
          <xdr:rowOff>19050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TURNOS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58</xdr:row>
          <xdr:rowOff>222250</xdr:rowOff>
        </xdr:from>
        <xdr:to>
          <xdr:col>10</xdr:col>
          <xdr:colOff>298450</xdr:colOff>
          <xdr:row>58</xdr:row>
          <xdr:rowOff>438150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58</xdr:row>
          <xdr:rowOff>203200</xdr:rowOff>
        </xdr:from>
        <xdr:to>
          <xdr:col>11</xdr:col>
          <xdr:colOff>298450</xdr:colOff>
          <xdr:row>58</xdr:row>
          <xdr:rowOff>419100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28575">
                  <a:solidFill>
                    <a:srgbClr val="C0C0C0" mc:Ignorable="a14" a14:legacySpreadsheetColorIndex="2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xdr:row>
          <xdr:rowOff>6350</xdr:rowOff>
        </xdr:from>
        <xdr:to>
          <xdr:col>3</xdr:col>
          <xdr:colOff>222250</xdr:colOff>
          <xdr:row>16</xdr:row>
          <xdr:rowOff>203200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EMPLEADOR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273050</xdr:colOff>
          <xdr:row>16</xdr:row>
          <xdr:rowOff>12700</xdr:rowOff>
        </xdr:from>
        <xdr:to>
          <xdr:col>6</xdr:col>
          <xdr:colOff>88900</xdr:colOff>
          <xdr:row>16</xdr:row>
          <xdr:rowOff>209550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CONTRATANTE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16</xdr:row>
          <xdr:rowOff>6350</xdr:rowOff>
        </xdr:from>
        <xdr:to>
          <xdr:col>9</xdr:col>
          <xdr:colOff>482600</xdr:colOff>
          <xdr:row>16</xdr:row>
          <xdr:rowOff>222250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COOPERATIVA DE TRABAJO ASOCIADO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17</xdr:row>
          <xdr:rowOff>171450</xdr:rowOff>
        </xdr:from>
        <xdr:to>
          <xdr:col>12</xdr:col>
          <xdr:colOff>552450</xdr:colOff>
          <xdr:row>17</xdr:row>
          <xdr:rowOff>381000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30</xdr:row>
          <xdr:rowOff>165100</xdr:rowOff>
        </xdr:from>
        <xdr:to>
          <xdr:col>9</xdr:col>
          <xdr:colOff>527050</xdr:colOff>
          <xdr:row>31</xdr:row>
          <xdr:rowOff>190500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717550</xdr:colOff>
          <xdr:row>30</xdr:row>
          <xdr:rowOff>146050</xdr:rowOff>
        </xdr:from>
        <xdr:to>
          <xdr:col>10</xdr:col>
          <xdr:colOff>228600</xdr:colOff>
          <xdr:row>31</xdr:row>
          <xdr:rowOff>209550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30</xdr:row>
          <xdr:rowOff>146050</xdr:rowOff>
        </xdr:from>
        <xdr:to>
          <xdr:col>10</xdr:col>
          <xdr:colOff>609600</xdr:colOff>
          <xdr:row>31</xdr:row>
          <xdr:rowOff>177800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20</xdr:row>
          <xdr:rowOff>107950</xdr:rowOff>
        </xdr:from>
        <xdr:to>
          <xdr:col>16</xdr:col>
          <xdr:colOff>152400</xdr:colOff>
          <xdr:row>21</xdr:row>
          <xdr:rowOff>127000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260350</xdr:colOff>
          <xdr:row>20</xdr:row>
          <xdr:rowOff>107950</xdr:rowOff>
        </xdr:from>
        <xdr:to>
          <xdr:col>17</xdr:col>
          <xdr:colOff>412750</xdr:colOff>
          <xdr:row>21</xdr:row>
          <xdr:rowOff>127000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Urbano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4</xdr:row>
          <xdr:rowOff>190500</xdr:rowOff>
        </xdr:from>
        <xdr:to>
          <xdr:col>14</xdr:col>
          <xdr:colOff>196850</xdr:colOff>
          <xdr:row>4</xdr:row>
          <xdr:rowOff>419100</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Accidente Mortal</a:t>
              </a:r>
            </a:p>
          </xdr:txBody>
        </xdr:sp>
        <xdr:clientData/>
      </xdr:twoCellAnchor>
    </mc:Choice>
    <mc:Fallback/>
  </mc:AlternateContent>
  <xdr:twoCellAnchor>
    <xdr:from>
      <xdr:col>1</xdr:col>
      <xdr:colOff>186972</xdr:colOff>
      <xdr:row>4</xdr:row>
      <xdr:rowOff>197555</xdr:rowOff>
    </xdr:from>
    <xdr:to>
      <xdr:col>5</xdr:col>
      <xdr:colOff>129661</xdr:colOff>
      <xdr:row>5</xdr:row>
      <xdr:rowOff>273267</xdr:rowOff>
    </xdr:to>
    <xdr:pic>
      <xdr:nvPicPr>
        <xdr:cNvPr id="51" name="Imagen 50">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8028" y="331611"/>
          <a:ext cx="1311466" cy="618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514350</xdr:colOff>
          <xdr:row>30</xdr:row>
          <xdr:rowOff>146050</xdr:rowOff>
        </xdr:from>
        <xdr:to>
          <xdr:col>11</xdr:col>
          <xdr:colOff>400050</xdr:colOff>
          <xdr:row>31</xdr:row>
          <xdr:rowOff>152400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 PEP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152400</xdr:rowOff>
        </xdr:from>
        <xdr:to>
          <xdr:col>9</xdr:col>
          <xdr:colOff>63500</xdr:colOff>
          <xdr:row>31</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317500</xdr:colOff>
          <xdr:row>30</xdr:row>
          <xdr:rowOff>165100</xdr:rowOff>
        </xdr:from>
        <xdr:to>
          <xdr:col>9</xdr:col>
          <xdr:colOff>819150</xdr:colOff>
          <xdr:row>31</xdr:row>
          <xdr:rowOff>190500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CE</a:t>
              </a:r>
            </a:p>
          </xdr:txBody>
        </xdr:sp>
        <xdr:clientData/>
      </xdr:twoCellAnchor>
    </mc:Choice>
    <mc:Fallback/>
  </mc:AlternateContent>
  <xdr:twoCellAnchor editAs="oneCell">
    <xdr:from>
      <xdr:col>1</xdr:col>
      <xdr:colOff>515937</xdr:colOff>
      <xdr:row>78</xdr:row>
      <xdr:rowOff>230187</xdr:rowOff>
    </xdr:from>
    <xdr:to>
      <xdr:col>6</xdr:col>
      <xdr:colOff>221721</xdr:colOff>
      <xdr:row>79</xdr:row>
      <xdr:rowOff>124354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alphaModFix amt="70000"/>
        </a:blip>
        <a:stretch>
          <a:fillRect/>
        </a:stretch>
      </xdr:blipFill>
      <xdr:spPr>
        <a:xfrm>
          <a:off x="777875" y="25415875"/>
          <a:ext cx="1634596" cy="719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25400</xdr:colOff>
      <xdr:row>7</xdr:row>
      <xdr:rowOff>431800</xdr:rowOff>
    </xdr:from>
    <xdr:ext cx="914400" cy="911639"/>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2254250" y="31559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30</xdr:col>
      <xdr:colOff>0</xdr:colOff>
      <xdr:row>9</xdr:row>
      <xdr:rowOff>165100</xdr:rowOff>
    </xdr:from>
    <xdr:ext cx="939800" cy="749300"/>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27993975" y="5213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7</xdr:row>
      <xdr:rowOff>1028700</xdr:rowOff>
    </xdr:from>
    <xdr:ext cx="914400" cy="848139"/>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27993975" y="3752850"/>
          <a:ext cx="914400" cy="8481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30</xdr:col>
      <xdr:colOff>0</xdr:colOff>
      <xdr:row>9</xdr:row>
      <xdr:rowOff>419100</xdr:rowOff>
    </xdr:from>
    <xdr:ext cx="914400" cy="911639"/>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27993975" y="54673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30</xdr:col>
      <xdr:colOff>0</xdr:colOff>
      <xdr:row>11</xdr:row>
      <xdr:rowOff>165100</xdr:rowOff>
    </xdr:from>
    <xdr:ext cx="939800" cy="749300"/>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9</xdr:row>
      <xdr:rowOff>1028700</xdr:rowOff>
    </xdr:from>
    <xdr:ext cx="914400" cy="911639"/>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27993975" y="60769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30</xdr:col>
      <xdr:colOff>0</xdr:colOff>
      <xdr:row>11</xdr:row>
      <xdr:rowOff>381000</xdr:rowOff>
    </xdr:from>
    <xdr:ext cx="914400" cy="911639"/>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27993975" y="77533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30</xdr:col>
      <xdr:colOff>0</xdr:colOff>
      <xdr:row>9</xdr:row>
      <xdr:rowOff>165100</xdr:rowOff>
    </xdr:from>
    <xdr:ext cx="939800" cy="749300"/>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27993975" y="5213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7</xdr:row>
      <xdr:rowOff>990600</xdr:rowOff>
    </xdr:from>
    <xdr:ext cx="914400" cy="911639"/>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27993975" y="37147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30</xdr:col>
      <xdr:colOff>0</xdr:colOff>
      <xdr:row>9</xdr:row>
      <xdr:rowOff>444500</xdr:rowOff>
    </xdr:from>
    <xdr:ext cx="914400" cy="886239"/>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27993975" y="5492750"/>
          <a:ext cx="914400" cy="8862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30</xdr:col>
      <xdr:colOff>0</xdr:colOff>
      <xdr:row>11</xdr:row>
      <xdr:rowOff>165100</xdr:rowOff>
    </xdr:from>
    <xdr:ext cx="939800" cy="749300"/>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11</xdr:row>
      <xdr:rowOff>165100</xdr:rowOff>
    </xdr:from>
    <xdr:ext cx="939800" cy="749300"/>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36</xdr:row>
      <xdr:rowOff>0</xdr:rowOff>
    </xdr:from>
    <xdr:ext cx="939800" cy="749300"/>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15697200" y="337375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36</xdr:row>
      <xdr:rowOff>0</xdr:rowOff>
    </xdr:from>
    <xdr:ext cx="939800" cy="749300"/>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15697200" y="337375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36</xdr:row>
      <xdr:rowOff>0</xdr:rowOff>
    </xdr:from>
    <xdr:ext cx="939800" cy="749300"/>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15697200" y="337375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7</xdr:row>
      <xdr:rowOff>165100</xdr:rowOff>
    </xdr:from>
    <xdr:ext cx="939800" cy="74930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B000000}"/>
            </a:ext>
          </a:extLst>
        </xdr:cNvPr>
        <xdr:cNvSpPr/>
      </xdr:nvSpPr>
      <xdr:spPr>
        <a:xfrm>
          <a:off x="2254250" y="2889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7</xdr:row>
      <xdr:rowOff>165100</xdr:rowOff>
    </xdr:from>
    <xdr:ext cx="939800" cy="749300"/>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2254250" y="2889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7</xdr:row>
          <xdr:rowOff>222250</xdr:rowOff>
        </xdr:from>
        <xdr:to>
          <xdr:col>1</xdr:col>
          <xdr:colOff>1060450</xdr:colOff>
          <xdr:row>7</xdr:row>
          <xdr:rowOff>952500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107950</xdr:rowOff>
        </xdr:from>
        <xdr:to>
          <xdr:col>1</xdr:col>
          <xdr:colOff>952500</xdr:colOff>
          <xdr:row>7</xdr:row>
          <xdr:rowOff>488950</xdr:rowOff>
        </xdr:to>
        <xdr:sp macro="" textlink="">
          <xdr:nvSpPr>
            <xdr:cNvPr id="2050" name="Check Box 2" descr="Mano de obra "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641350</xdr:rowOff>
        </xdr:from>
        <xdr:to>
          <xdr:col>1</xdr:col>
          <xdr:colOff>1752600</xdr:colOff>
          <xdr:row>7</xdr:row>
          <xdr:rowOff>1136650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30</xdr:col>
      <xdr:colOff>0</xdr:colOff>
      <xdr:row>9</xdr:row>
      <xdr:rowOff>165100</xdr:rowOff>
    </xdr:from>
    <xdr:ext cx="939800" cy="749300"/>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00000}"/>
            </a:ext>
          </a:extLst>
        </xdr:cNvPr>
        <xdr:cNvSpPr/>
      </xdr:nvSpPr>
      <xdr:spPr>
        <a:xfrm>
          <a:off x="27993975" y="5213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9</xdr:row>
      <xdr:rowOff>165100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00000}"/>
            </a:ext>
          </a:extLst>
        </xdr:cNvPr>
        <xdr:cNvSpPr/>
      </xdr:nvSpPr>
      <xdr:spPr>
        <a:xfrm>
          <a:off x="27993975" y="5213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11</xdr:row>
      <xdr:rowOff>165100</xdr:rowOff>
    </xdr:from>
    <xdr:ext cx="939800" cy="749300"/>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11</xdr:row>
      <xdr:rowOff>165100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11</xdr:row>
      <xdr:rowOff>165100</xdr:rowOff>
    </xdr:from>
    <xdr:ext cx="939800" cy="749300"/>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11</xdr:row>
      <xdr:rowOff>165100</xdr:rowOff>
    </xdr:from>
    <xdr:ext cx="939800" cy="749300"/>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00000}"/>
            </a:ext>
          </a:extLst>
        </xdr:cNvPr>
        <xdr:cNvSpPr/>
      </xdr:nvSpPr>
      <xdr:spPr>
        <a:xfrm>
          <a:off x="27993975"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6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14</xdr:row>
      <xdr:rowOff>165100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27993975"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17</xdr:row>
      <xdr:rowOff>165100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00000}"/>
            </a:ext>
          </a:extLst>
        </xdr:cNvPr>
        <xdr:cNvSpPr/>
      </xdr:nvSpPr>
      <xdr:spPr>
        <a:xfrm>
          <a:off x="27993975"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18</xdr:row>
      <xdr:rowOff>165100</xdr:rowOff>
    </xdr:from>
    <xdr:ext cx="939800" cy="7493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27993975"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4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7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A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19</xdr:row>
      <xdr:rowOff>165100</xdr:rowOff>
    </xdr:from>
    <xdr:ext cx="939800" cy="7493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27993975"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20</xdr:row>
      <xdr:rowOff>165100</xdr:rowOff>
    </xdr:from>
    <xdr:ext cx="939800" cy="749300"/>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27993975"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1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3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4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7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A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D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22</xdr:row>
      <xdr:rowOff>165100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27993975" y="18634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24</xdr:row>
      <xdr:rowOff>165100</xdr:rowOff>
    </xdr:from>
    <xdr:ext cx="939800" cy="7493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00000}"/>
            </a:ext>
          </a:extLst>
        </xdr:cNvPr>
        <xdr:cNvSpPr/>
      </xdr:nvSpPr>
      <xdr:spPr>
        <a:xfrm>
          <a:off x="27993975" y="20158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D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0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30</xdr:col>
      <xdr:colOff>0</xdr:colOff>
      <xdr:row>26</xdr:row>
      <xdr:rowOff>165100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00000}"/>
            </a:ext>
          </a:extLst>
        </xdr:cNvPr>
        <xdr:cNvSpPr/>
      </xdr:nvSpPr>
      <xdr:spPr>
        <a:xfrm>
          <a:off x="27993975" y="21682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0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3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6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28</xdr:row>
      <xdr:rowOff>165100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00000}"/>
            </a:ext>
          </a:extLst>
        </xdr:cNvPr>
        <xdr:cNvSpPr/>
      </xdr:nvSpPr>
      <xdr:spPr>
        <a:xfrm>
          <a:off x="131445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5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7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A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10</xdr:col>
      <xdr:colOff>0</xdr:colOff>
      <xdr:row>30</xdr:row>
      <xdr:rowOff>165100</xdr:rowOff>
    </xdr:from>
    <xdr:ext cx="939800" cy="7493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13144500" y="23025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C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D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F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2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5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8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B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32</xdr:row>
      <xdr:rowOff>165100</xdr:rowOff>
    </xdr:from>
    <xdr:ext cx="939800" cy="749300"/>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10000}"/>
            </a:ext>
          </a:extLst>
        </xdr:cNvPr>
        <xdr:cNvSpPr/>
      </xdr:nvSpPr>
      <xdr:spPr>
        <a:xfrm>
          <a:off x="15697200" y="24549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34</xdr:row>
      <xdr:rowOff>165100</xdr:rowOff>
    </xdr:from>
    <xdr:ext cx="939800" cy="74930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15697200" y="25501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1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4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16</xdr:col>
      <xdr:colOff>0</xdr:colOff>
      <xdr:row>37</xdr:row>
      <xdr:rowOff>165100</xdr:rowOff>
    </xdr:from>
    <xdr:ext cx="939800" cy="7493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15697200" y="39103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8</xdr:row>
      <xdr:rowOff>431800</xdr:rowOff>
    </xdr:from>
    <xdr:ext cx="914400" cy="911639"/>
    <xdr:sp macro="" textlink="">
      <xdr:nvSpPr>
        <xdr:cNvPr id="30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E010000}"/>
            </a:ext>
          </a:extLst>
        </xdr:cNvPr>
        <xdr:cNvSpPr/>
      </xdr:nvSpPr>
      <xdr:spPr>
        <a:xfrm>
          <a:off x="2254250" y="43180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8</xdr:row>
      <xdr:rowOff>165100</xdr:rowOff>
    </xdr:from>
    <xdr:ext cx="939800" cy="7493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2254250" y="405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8</xdr:row>
      <xdr:rowOff>165100</xdr:rowOff>
    </xdr:from>
    <xdr:ext cx="939800" cy="74930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2254250" y="405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8</xdr:row>
          <xdr:rowOff>222250</xdr:rowOff>
        </xdr:from>
        <xdr:to>
          <xdr:col>1</xdr:col>
          <xdr:colOff>1060450</xdr:colOff>
          <xdr:row>8</xdr:row>
          <xdr:rowOff>952500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107950</xdr:rowOff>
        </xdr:from>
        <xdr:to>
          <xdr:col>1</xdr:col>
          <xdr:colOff>869950</xdr:colOff>
          <xdr:row>8</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xdr:row>
          <xdr:rowOff>641350</xdr:rowOff>
        </xdr:from>
        <xdr:to>
          <xdr:col>1</xdr:col>
          <xdr:colOff>1790700</xdr:colOff>
          <xdr:row>8</xdr:row>
          <xdr:rowOff>1136650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9</xdr:row>
      <xdr:rowOff>431800</xdr:rowOff>
    </xdr:from>
    <xdr:ext cx="914400" cy="911639"/>
    <xdr:sp macro="" textlink="">
      <xdr:nvSpPr>
        <xdr:cNvPr id="3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4010000}"/>
            </a:ext>
          </a:extLst>
        </xdr:cNvPr>
        <xdr:cNvSpPr/>
      </xdr:nvSpPr>
      <xdr:spPr>
        <a:xfrm>
          <a:off x="2254250" y="54800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9</xdr:row>
      <xdr:rowOff>165100</xdr:rowOff>
    </xdr:from>
    <xdr:ext cx="939800" cy="74930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5010000}"/>
            </a:ext>
          </a:extLst>
        </xdr:cNvPr>
        <xdr:cNvSpPr/>
      </xdr:nvSpPr>
      <xdr:spPr>
        <a:xfrm>
          <a:off x="2254250" y="5213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9</xdr:row>
      <xdr:rowOff>165100</xdr:rowOff>
    </xdr:from>
    <xdr:ext cx="939800" cy="749300"/>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10000}"/>
            </a:ext>
          </a:extLst>
        </xdr:cNvPr>
        <xdr:cNvSpPr/>
      </xdr:nvSpPr>
      <xdr:spPr>
        <a:xfrm>
          <a:off x="2254250" y="5213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9</xdr:row>
          <xdr:rowOff>222250</xdr:rowOff>
        </xdr:from>
        <xdr:to>
          <xdr:col>1</xdr:col>
          <xdr:colOff>1060450</xdr:colOff>
          <xdr:row>9</xdr:row>
          <xdr:rowOff>952500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107950</xdr:rowOff>
        </xdr:from>
        <xdr:to>
          <xdr:col>1</xdr:col>
          <xdr:colOff>869950</xdr:colOff>
          <xdr:row>9</xdr:row>
          <xdr:rowOff>381000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9</xdr:row>
          <xdr:rowOff>641350</xdr:rowOff>
        </xdr:from>
        <xdr:to>
          <xdr:col>1</xdr:col>
          <xdr:colOff>1784350</xdr:colOff>
          <xdr:row>9</xdr:row>
          <xdr:rowOff>1136650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10</xdr:row>
      <xdr:rowOff>431800</xdr:rowOff>
    </xdr:from>
    <xdr:ext cx="914400" cy="911639"/>
    <xdr:sp macro="" textlink="">
      <xdr:nvSpPr>
        <xdr:cNvPr id="31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A010000}"/>
            </a:ext>
          </a:extLst>
        </xdr:cNvPr>
        <xdr:cNvSpPr/>
      </xdr:nvSpPr>
      <xdr:spPr>
        <a:xfrm>
          <a:off x="2254250" y="66421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10</xdr:row>
      <xdr:rowOff>165100</xdr:rowOff>
    </xdr:from>
    <xdr:ext cx="939800" cy="74930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B010000}"/>
            </a:ext>
          </a:extLst>
        </xdr:cNvPr>
        <xdr:cNvSpPr/>
      </xdr:nvSpPr>
      <xdr:spPr>
        <a:xfrm>
          <a:off x="2254250" y="637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10</xdr:row>
      <xdr:rowOff>165100</xdr:rowOff>
    </xdr:from>
    <xdr:ext cx="939800" cy="749300"/>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10000}"/>
            </a:ext>
          </a:extLst>
        </xdr:cNvPr>
        <xdr:cNvSpPr/>
      </xdr:nvSpPr>
      <xdr:spPr>
        <a:xfrm>
          <a:off x="2254250" y="63754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10</xdr:row>
          <xdr:rowOff>222250</xdr:rowOff>
        </xdr:from>
        <xdr:to>
          <xdr:col>1</xdr:col>
          <xdr:colOff>1060450</xdr:colOff>
          <xdr:row>10</xdr:row>
          <xdr:rowOff>952500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107950</xdr:rowOff>
        </xdr:from>
        <xdr:to>
          <xdr:col>1</xdr:col>
          <xdr:colOff>869950</xdr:colOff>
          <xdr:row>10</xdr:row>
          <xdr:rowOff>381000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641350</xdr:rowOff>
        </xdr:from>
        <xdr:to>
          <xdr:col>1</xdr:col>
          <xdr:colOff>1790700</xdr:colOff>
          <xdr:row>10</xdr:row>
          <xdr:rowOff>1136650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11</xdr:row>
      <xdr:rowOff>431800</xdr:rowOff>
    </xdr:from>
    <xdr:ext cx="914400" cy="911639"/>
    <xdr:sp macro="" textlink="">
      <xdr:nvSpPr>
        <xdr:cNvPr id="32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0010000}"/>
            </a:ext>
          </a:extLst>
        </xdr:cNvPr>
        <xdr:cNvSpPr/>
      </xdr:nvSpPr>
      <xdr:spPr>
        <a:xfrm>
          <a:off x="2254250" y="78041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11</xdr:row>
      <xdr:rowOff>165100</xdr:rowOff>
    </xdr:from>
    <xdr:ext cx="939800" cy="74930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2254250"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11</xdr:row>
      <xdr:rowOff>165100</xdr:rowOff>
    </xdr:from>
    <xdr:ext cx="939800" cy="749300"/>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10000}"/>
            </a:ext>
          </a:extLst>
        </xdr:cNvPr>
        <xdr:cNvSpPr/>
      </xdr:nvSpPr>
      <xdr:spPr>
        <a:xfrm>
          <a:off x="2254250" y="7537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11</xdr:row>
          <xdr:rowOff>222250</xdr:rowOff>
        </xdr:from>
        <xdr:to>
          <xdr:col>1</xdr:col>
          <xdr:colOff>1060450</xdr:colOff>
          <xdr:row>11</xdr:row>
          <xdr:rowOff>952500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11</xdr:row>
          <xdr:rowOff>107950</xdr:rowOff>
        </xdr:from>
        <xdr:to>
          <xdr:col>1</xdr:col>
          <xdr:colOff>869950</xdr:colOff>
          <xdr:row>11</xdr:row>
          <xdr:rowOff>381000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641350</xdr:rowOff>
        </xdr:from>
        <xdr:to>
          <xdr:col>1</xdr:col>
          <xdr:colOff>1708150</xdr:colOff>
          <xdr:row>11</xdr:row>
          <xdr:rowOff>1136650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12</xdr:row>
      <xdr:rowOff>431800</xdr:rowOff>
    </xdr:from>
    <xdr:ext cx="914400" cy="911639"/>
    <xdr:sp macro="" textlink="">
      <xdr:nvSpPr>
        <xdr:cNvPr id="32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6010000}"/>
            </a:ext>
          </a:extLst>
        </xdr:cNvPr>
        <xdr:cNvSpPr/>
      </xdr:nvSpPr>
      <xdr:spPr>
        <a:xfrm>
          <a:off x="2254250" y="89662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12</xdr:row>
      <xdr:rowOff>165100</xdr:rowOff>
    </xdr:from>
    <xdr:ext cx="939800" cy="74930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2254250" y="869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12</xdr:row>
      <xdr:rowOff>165100</xdr:rowOff>
    </xdr:from>
    <xdr:ext cx="939800" cy="749300"/>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10000}"/>
            </a:ext>
          </a:extLst>
        </xdr:cNvPr>
        <xdr:cNvSpPr/>
      </xdr:nvSpPr>
      <xdr:spPr>
        <a:xfrm>
          <a:off x="2254250" y="8699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152400</xdr:colOff>
          <xdr:row>12</xdr:row>
          <xdr:rowOff>222250</xdr:rowOff>
        </xdr:from>
        <xdr:to>
          <xdr:col>1</xdr:col>
          <xdr:colOff>1143000</xdr:colOff>
          <xdr:row>12</xdr:row>
          <xdr:rowOff>952500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12</xdr:row>
          <xdr:rowOff>107950</xdr:rowOff>
        </xdr:from>
        <xdr:to>
          <xdr:col>1</xdr:col>
          <xdr:colOff>869950</xdr:colOff>
          <xdr:row>12</xdr:row>
          <xdr:rowOff>381000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12</xdr:row>
          <xdr:rowOff>641350</xdr:rowOff>
        </xdr:from>
        <xdr:to>
          <xdr:col>1</xdr:col>
          <xdr:colOff>1714500</xdr:colOff>
          <xdr:row>12</xdr:row>
          <xdr:rowOff>1143000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13</xdr:row>
      <xdr:rowOff>431800</xdr:rowOff>
    </xdr:from>
    <xdr:ext cx="914400" cy="911639"/>
    <xdr:sp macro="" textlink="">
      <xdr:nvSpPr>
        <xdr:cNvPr id="3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C010000}"/>
            </a:ext>
          </a:extLst>
        </xdr:cNvPr>
        <xdr:cNvSpPr/>
      </xdr:nvSpPr>
      <xdr:spPr>
        <a:xfrm>
          <a:off x="2254250" y="103949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13</xdr:row>
      <xdr:rowOff>165100</xdr:rowOff>
    </xdr:from>
    <xdr:ext cx="939800" cy="74930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2254250" y="10128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13</xdr:row>
      <xdr:rowOff>165100</xdr:rowOff>
    </xdr:from>
    <xdr:ext cx="939800" cy="7493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10000}"/>
            </a:ext>
          </a:extLst>
        </xdr:cNvPr>
        <xdr:cNvSpPr/>
      </xdr:nvSpPr>
      <xdr:spPr>
        <a:xfrm>
          <a:off x="2254250" y="101282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13</xdr:row>
          <xdr:rowOff>222250</xdr:rowOff>
        </xdr:from>
        <xdr:to>
          <xdr:col>1</xdr:col>
          <xdr:colOff>1060450</xdr:colOff>
          <xdr:row>13</xdr:row>
          <xdr:rowOff>952500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107950</xdr:rowOff>
        </xdr:from>
        <xdr:to>
          <xdr:col>1</xdr:col>
          <xdr:colOff>869950</xdr:colOff>
          <xdr:row>13</xdr:row>
          <xdr:rowOff>381000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641350</xdr:rowOff>
        </xdr:from>
        <xdr:to>
          <xdr:col>1</xdr:col>
          <xdr:colOff>1752600</xdr:colOff>
          <xdr:row>13</xdr:row>
          <xdr:rowOff>1136650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14</xdr:row>
      <xdr:rowOff>431800</xdr:rowOff>
    </xdr:from>
    <xdr:ext cx="914400" cy="911639"/>
    <xdr:sp macro="" textlink="">
      <xdr:nvSpPr>
        <xdr:cNvPr id="33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52010000}"/>
            </a:ext>
          </a:extLst>
        </xdr:cNvPr>
        <xdr:cNvSpPr/>
      </xdr:nvSpPr>
      <xdr:spPr>
        <a:xfrm>
          <a:off x="2254250" y="115570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14</xdr:row>
      <xdr:rowOff>165100</xdr:rowOff>
    </xdr:from>
    <xdr:ext cx="939800" cy="749300"/>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2254250"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14</xdr:row>
      <xdr:rowOff>165100</xdr:rowOff>
    </xdr:from>
    <xdr:ext cx="939800" cy="749300"/>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10000}"/>
            </a:ext>
          </a:extLst>
        </xdr:cNvPr>
        <xdr:cNvSpPr/>
      </xdr:nvSpPr>
      <xdr:spPr>
        <a:xfrm>
          <a:off x="2254250"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14</xdr:row>
          <xdr:rowOff>222250</xdr:rowOff>
        </xdr:from>
        <xdr:to>
          <xdr:col>1</xdr:col>
          <xdr:colOff>1060450</xdr:colOff>
          <xdr:row>14</xdr:row>
          <xdr:rowOff>952500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107950</xdr:rowOff>
        </xdr:from>
        <xdr:to>
          <xdr:col>1</xdr:col>
          <xdr:colOff>869950</xdr:colOff>
          <xdr:row>14</xdr:row>
          <xdr:rowOff>381000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14</xdr:row>
          <xdr:rowOff>641350</xdr:rowOff>
        </xdr:from>
        <xdr:to>
          <xdr:col>1</xdr:col>
          <xdr:colOff>1638300</xdr:colOff>
          <xdr:row>15</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14</xdr:row>
      <xdr:rowOff>431800</xdr:rowOff>
    </xdr:from>
    <xdr:ext cx="914400" cy="911639"/>
    <xdr:sp macro="" textlink="">
      <xdr:nvSpPr>
        <xdr:cNvPr id="34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58010000}"/>
            </a:ext>
          </a:extLst>
        </xdr:cNvPr>
        <xdr:cNvSpPr/>
      </xdr:nvSpPr>
      <xdr:spPr>
        <a:xfrm>
          <a:off x="2254250" y="115570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15</xdr:row>
      <xdr:rowOff>431800</xdr:rowOff>
    </xdr:from>
    <xdr:ext cx="914400" cy="911639"/>
    <xdr:sp macro="" textlink="">
      <xdr:nvSpPr>
        <xdr:cNvPr id="34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59010000}"/>
            </a:ext>
          </a:extLst>
        </xdr:cNvPr>
        <xdr:cNvSpPr/>
      </xdr:nvSpPr>
      <xdr:spPr>
        <a:xfrm>
          <a:off x="2254250" y="127190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15</xdr:row>
      <xdr:rowOff>165100</xdr:rowOff>
    </xdr:from>
    <xdr:ext cx="939800" cy="749300"/>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10000}"/>
            </a:ext>
          </a:extLst>
        </xdr:cNvPr>
        <xdr:cNvSpPr/>
      </xdr:nvSpPr>
      <xdr:spPr>
        <a:xfrm>
          <a:off x="2254250" y="12452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15</xdr:row>
      <xdr:rowOff>165100</xdr:rowOff>
    </xdr:from>
    <xdr:ext cx="939800" cy="74930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2254250" y="124523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127000</xdr:colOff>
          <xdr:row>15</xdr:row>
          <xdr:rowOff>495300</xdr:rowOff>
        </xdr:from>
        <xdr:to>
          <xdr:col>1</xdr:col>
          <xdr:colOff>1422400</xdr:colOff>
          <xdr:row>16</xdr:row>
          <xdr:rowOff>304800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15</xdr:row>
          <xdr:rowOff>190500</xdr:rowOff>
        </xdr:from>
        <xdr:to>
          <xdr:col>1</xdr:col>
          <xdr:colOff>1060450</xdr:colOff>
          <xdr:row>15</xdr:row>
          <xdr:rowOff>488950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107950</xdr:rowOff>
        </xdr:from>
        <xdr:to>
          <xdr:col>1</xdr:col>
          <xdr:colOff>1657350</xdr:colOff>
          <xdr:row>16</xdr:row>
          <xdr:rowOff>565150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13</xdr:row>
      <xdr:rowOff>431800</xdr:rowOff>
    </xdr:from>
    <xdr:ext cx="914400" cy="911639"/>
    <xdr:sp macro="" textlink="">
      <xdr:nvSpPr>
        <xdr:cNvPr id="35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5F010000}"/>
            </a:ext>
          </a:extLst>
        </xdr:cNvPr>
        <xdr:cNvSpPr/>
      </xdr:nvSpPr>
      <xdr:spPr>
        <a:xfrm>
          <a:off x="2254250" y="103949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14</xdr:row>
      <xdr:rowOff>431800</xdr:rowOff>
    </xdr:from>
    <xdr:ext cx="914400" cy="911639"/>
    <xdr:sp macro="" textlink="">
      <xdr:nvSpPr>
        <xdr:cNvPr id="35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0010000}"/>
            </a:ext>
          </a:extLst>
        </xdr:cNvPr>
        <xdr:cNvSpPr/>
      </xdr:nvSpPr>
      <xdr:spPr>
        <a:xfrm>
          <a:off x="2254250" y="115570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14</xdr:row>
      <xdr:rowOff>165100</xdr:rowOff>
    </xdr:from>
    <xdr:ext cx="939800" cy="74930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2254250"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14</xdr:row>
      <xdr:rowOff>165100</xdr:rowOff>
    </xdr:from>
    <xdr:ext cx="939800" cy="74930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2254250" y="11290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14</xdr:row>
      <xdr:rowOff>431800</xdr:rowOff>
    </xdr:from>
    <xdr:ext cx="914400" cy="911639"/>
    <xdr:sp macro="" textlink="">
      <xdr:nvSpPr>
        <xdr:cNvPr id="35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3010000}"/>
            </a:ext>
          </a:extLst>
        </xdr:cNvPr>
        <xdr:cNvSpPr/>
      </xdr:nvSpPr>
      <xdr:spPr>
        <a:xfrm>
          <a:off x="2254250" y="115570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15</xdr:row>
      <xdr:rowOff>431800</xdr:rowOff>
    </xdr:from>
    <xdr:ext cx="914400" cy="911639"/>
    <xdr:sp macro="" textlink="">
      <xdr:nvSpPr>
        <xdr:cNvPr id="3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4010000}"/>
            </a:ext>
          </a:extLst>
        </xdr:cNvPr>
        <xdr:cNvSpPr/>
      </xdr:nvSpPr>
      <xdr:spPr>
        <a:xfrm>
          <a:off x="2254250" y="127190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15</xdr:row>
      <xdr:rowOff>431800</xdr:rowOff>
    </xdr:from>
    <xdr:ext cx="914400" cy="911639"/>
    <xdr:sp macro="" textlink="">
      <xdr:nvSpPr>
        <xdr:cNvPr id="35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5010000}"/>
            </a:ext>
          </a:extLst>
        </xdr:cNvPr>
        <xdr:cNvSpPr/>
      </xdr:nvSpPr>
      <xdr:spPr>
        <a:xfrm>
          <a:off x="2254250" y="127190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0</xdr:rowOff>
    </xdr:from>
    <xdr:ext cx="914400" cy="911639"/>
    <xdr:sp macro="" textlink="">
      <xdr:nvSpPr>
        <xdr:cNvPr id="35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6010000}"/>
            </a:ext>
          </a:extLst>
        </xdr:cNvPr>
        <xdr:cNvSpPr/>
      </xdr:nvSpPr>
      <xdr:spPr>
        <a:xfrm>
          <a:off x="2254250" y="139350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0</xdr:rowOff>
    </xdr:from>
    <xdr:ext cx="939800" cy="74930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2254250" y="13935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17</xdr:row>
      <xdr:rowOff>0</xdr:rowOff>
    </xdr:from>
    <xdr:ext cx="939800" cy="74930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2254250" y="139350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17</xdr:row>
          <xdr:rowOff>190500</xdr:rowOff>
        </xdr:from>
        <xdr:to>
          <xdr:col>1</xdr:col>
          <xdr:colOff>762000</xdr:colOff>
          <xdr:row>17</xdr:row>
          <xdr:rowOff>869950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xdr:oneCellAnchor>
    <xdr:from>
      <xdr:col>1</xdr:col>
      <xdr:colOff>25400</xdr:colOff>
      <xdr:row>15</xdr:row>
      <xdr:rowOff>431800</xdr:rowOff>
    </xdr:from>
    <xdr:ext cx="914400" cy="911639"/>
    <xdr:sp macro="" textlink="">
      <xdr:nvSpPr>
        <xdr:cNvPr id="36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A010000}"/>
            </a:ext>
          </a:extLst>
        </xdr:cNvPr>
        <xdr:cNvSpPr/>
      </xdr:nvSpPr>
      <xdr:spPr>
        <a:xfrm>
          <a:off x="2254250" y="127190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15</xdr:row>
      <xdr:rowOff>431800</xdr:rowOff>
    </xdr:from>
    <xdr:ext cx="914400" cy="911639"/>
    <xdr:sp macro="" textlink="">
      <xdr:nvSpPr>
        <xdr:cNvPr id="36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B010000}"/>
            </a:ext>
          </a:extLst>
        </xdr:cNvPr>
        <xdr:cNvSpPr/>
      </xdr:nvSpPr>
      <xdr:spPr>
        <a:xfrm>
          <a:off x="2254250" y="127190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0</xdr:rowOff>
    </xdr:from>
    <xdr:ext cx="914400" cy="911639"/>
    <xdr:sp macro="" textlink="">
      <xdr:nvSpPr>
        <xdr:cNvPr id="36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C010000}"/>
            </a:ext>
          </a:extLst>
        </xdr:cNvPr>
        <xdr:cNvSpPr/>
      </xdr:nvSpPr>
      <xdr:spPr>
        <a:xfrm>
          <a:off x="2254250" y="139350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0</xdr:rowOff>
    </xdr:from>
    <xdr:ext cx="914400" cy="911639"/>
    <xdr:sp macro="" textlink="">
      <xdr:nvSpPr>
        <xdr:cNvPr id="3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D010000}"/>
            </a:ext>
          </a:extLst>
        </xdr:cNvPr>
        <xdr:cNvSpPr/>
      </xdr:nvSpPr>
      <xdr:spPr>
        <a:xfrm>
          <a:off x="2254250" y="139350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0</xdr:rowOff>
    </xdr:from>
    <xdr:ext cx="914400" cy="911639"/>
    <xdr:sp macro="" textlink="">
      <xdr:nvSpPr>
        <xdr:cNvPr id="36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E010000}"/>
            </a:ext>
          </a:extLst>
        </xdr:cNvPr>
        <xdr:cNvSpPr/>
      </xdr:nvSpPr>
      <xdr:spPr>
        <a:xfrm>
          <a:off x="2254250" y="139350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431800</xdr:rowOff>
    </xdr:from>
    <xdr:ext cx="914400" cy="911639"/>
    <xdr:sp macro="" textlink="">
      <xdr:nvSpPr>
        <xdr:cNvPr id="36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6F010000}"/>
            </a:ext>
          </a:extLst>
        </xdr:cNvPr>
        <xdr:cNvSpPr/>
      </xdr:nvSpPr>
      <xdr:spPr>
        <a:xfrm>
          <a:off x="2254250" y="143668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165100</xdr:rowOff>
    </xdr:from>
    <xdr:ext cx="939800" cy="749300"/>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2254250"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17</xdr:row>
      <xdr:rowOff>165100</xdr:rowOff>
    </xdr:from>
    <xdr:ext cx="939800" cy="749300"/>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1010000}"/>
            </a:ext>
          </a:extLst>
        </xdr:cNvPr>
        <xdr:cNvSpPr/>
      </xdr:nvSpPr>
      <xdr:spPr>
        <a:xfrm>
          <a:off x="2254250" y="1410017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17</xdr:row>
          <xdr:rowOff>69850</xdr:rowOff>
        </xdr:from>
        <xdr:to>
          <xdr:col>1</xdr:col>
          <xdr:colOff>869950</xdr:colOff>
          <xdr:row>17</xdr:row>
          <xdr:rowOff>381000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17</xdr:row>
          <xdr:rowOff>603250</xdr:rowOff>
        </xdr:from>
        <xdr:to>
          <xdr:col>1</xdr:col>
          <xdr:colOff>1631950</xdr:colOff>
          <xdr:row>18</xdr:row>
          <xdr:rowOff>152400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17</xdr:row>
      <xdr:rowOff>0</xdr:rowOff>
    </xdr:from>
    <xdr:ext cx="914400" cy="911639"/>
    <xdr:sp macro="" textlink="">
      <xdr:nvSpPr>
        <xdr:cNvPr id="37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4010000}"/>
            </a:ext>
          </a:extLst>
        </xdr:cNvPr>
        <xdr:cNvSpPr/>
      </xdr:nvSpPr>
      <xdr:spPr>
        <a:xfrm>
          <a:off x="2254250" y="139350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0</xdr:rowOff>
    </xdr:from>
    <xdr:ext cx="914400" cy="911639"/>
    <xdr:sp macro="" textlink="">
      <xdr:nvSpPr>
        <xdr:cNvPr id="37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5010000}"/>
            </a:ext>
          </a:extLst>
        </xdr:cNvPr>
        <xdr:cNvSpPr/>
      </xdr:nvSpPr>
      <xdr:spPr>
        <a:xfrm>
          <a:off x="2254250" y="139350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431800</xdr:rowOff>
    </xdr:from>
    <xdr:ext cx="914400" cy="911639"/>
    <xdr:sp macro="" textlink="">
      <xdr:nvSpPr>
        <xdr:cNvPr id="37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6010000}"/>
            </a:ext>
          </a:extLst>
        </xdr:cNvPr>
        <xdr:cNvSpPr/>
      </xdr:nvSpPr>
      <xdr:spPr>
        <a:xfrm>
          <a:off x="2254250" y="143668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431800</xdr:rowOff>
    </xdr:from>
    <xdr:ext cx="914400" cy="911639"/>
    <xdr:sp macro="" textlink="">
      <xdr:nvSpPr>
        <xdr:cNvPr id="37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7010000}"/>
            </a:ext>
          </a:extLst>
        </xdr:cNvPr>
        <xdr:cNvSpPr/>
      </xdr:nvSpPr>
      <xdr:spPr>
        <a:xfrm>
          <a:off x="2254250" y="143668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431800</xdr:rowOff>
    </xdr:from>
    <xdr:ext cx="914400" cy="911639"/>
    <xdr:sp macro="" textlink="">
      <xdr:nvSpPr>
        <xdr:cNvPr id="37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8010000}"/>
            </a:ext>
          </a:extLst>
        </xdr:cNvPr>
        <xdr:cNvSpPr/>
      </xdr:nvSpPr>
      <xdr:spPr>
        <a:xfrm>
          <a:off x="2254250" y="143668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7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9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165100</xdr:rowOff>
    </xdr:from>
    <xdr:ext cx="939800" cy="749300"/>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A010000}"/>
            </a:ext>
          </a:extLst>
        </xdr:cNvPr>
        <xdr:cNvSpPr/>
      </xdr:nvSpPr>
      <xdr:spPr>
        <a:xfrm>
          <a:off x="2254250"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18</xdr:row>
      <xdr:rowOff>165100</xdr:rowOff>
    </xdr:from>
    <xdr:ext cx="939800" cy="74930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2254250" y="15214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107950</xdr:colOff>
          <xdr:row>18</xdr:row>
          <xdr:rowOff>184150</xdr:rowOff>
        </xdr:from>
        <xdr:to>
          <xdr:col>1</xdr:col>
          <xdr:colOff>1060450</xdr:colOff>
          <xdr:row>18</xdr:row>
          <xdr:rowOff>908050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107950</xdr:rowOff>
        </xdr:from>
        <xdr:to>
          <xdr:col>1</xdr:col>
          <xdr:colOff>869950</xdr:colOff>
          <xdr:row>18</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18</xdr:row>
          <xdr:rowOff>603250</xdr:rowOff>
        </xdr:from>
        <xdr:to>
          <xdr:col>1</xdr:col>
          <xdr:colOff>1670050</xdr:colOff>
          <xdr:row>19</xdr:row>
          <xdr:rowOff>107950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17</xdr:row>
      <xdr:rowOff>431800</xdr:rowOff>
    </xdr:from>
    <xdr:ext cx="914400" cy="911639"/>
    <xdr:sp macro="" textlink="">
      <xdr:nvSpPr>
        <xdr:cNvPr id="38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10000}"/>
            </a:ext>
          </a:extLst>
        </xdr:cNvPr>
        <xdr:cNvSpPr/>
      </xdr:nvSpPr>
      <xdr:spPr>
        <a:xfrm>
          <a:off x="2254250" y="143668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17</xdr:row>
      <xdr:rowOff>431800</xdr:rowOff>
    </xdr:from>
    <xdr:ext cx="914400" cy="911639"/>
    <xdr:sp macro="" textlink="">
      <xdr:nvSpPr>
        <xdr:cNvPr id="38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0010000}"/>
            </a:ext>
          </a:extLst>
        </xdr:cNvPr>
        <xdr:cNvSpPr/>
      </xdr:nvSpPr>
      <xdr:spPr>
        <a:xfrm>
          <a:off x="2254250" y="1436687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8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1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8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2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8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3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8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4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5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9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6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9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7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39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8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39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9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165100</xdr:rowOff>
    </xdr:from>
    <xdr:ext cx="939800" cy="74930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2254250"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19</xdr:row>
      <xdr:rowOff>165100</xdr:rowOff>
    </xdr:from>
    <xdr:ext cx="939800" cy="74930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2254250" y="16214725"/>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19</xdr:row>
          <xdr:rowOff>222250</xdr:rowOff>
        </xdr:from>
        <xdr:to>
          <xdr:col>1</xdr:col>
          <xdr:colOff>1060450</xdr:colOff>
          <xdr:row>19</xdr:row>
          <xdr:rowOff>952500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107950</xdr:rowOff>
        </xdr:from>
        <xdr:to>
          <xdr:col>1</xdr:col>
          <xdr:colOff>869950</xdr:colOff>
          <xdr:row>19</xdr:row>
          <xdr:rowOff>381000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641350</xdr:rowOff>
        </xdr:from>
        <xdr:to>
          <xdr:col>1</xdr:col>
          <xdr:colOff>1790700</xdr:colOff>
          <xdr:row>20</xdr:row>
          <xdr:rowOff>146050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18</xdr:row>
      <xdr:rowOff>431800</xdr:rowOff>
    </xdr:from>
    <xdr:ext cx="914400" cy="911639"/>
    <xdr:sp macro="" textlink="">
      <xdr:nvSpPr>
        <xdr:cNvPr id="39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8F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18</xdr:row>
      <xdr:rowOff>431800</xdr:rowOff>
    </xdr:from>
    <xdr:ext cx="914400" cy="911639"/>
    <xdr:sp macro="" textlink="">
      <xdr:nvSpPr>
        <xdr:cNvPr id="40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0010000}"/>
            </a:ext>
          </a:extLst>
        </xdr:cNvPr>
        <xdr:cNvSpPr/>
      </xdr:nvSpPr>
      <xdr:spPr>
        <a:xfrm>
          <a:off x="2254250" y="1548130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1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2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3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4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5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6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7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8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431800</xdr:rowOff>
    </xdr:from>
    <xdr:ext cx="914400" cy="911639"/>
    <xdr:sp macro="" textlink="">
      <xdr:nvSpPr>
        <xdr:cNvPr id="40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9010000}"/>
            </a:ext>
          </a:extLst>
        </xdr:cNvPr>
        <xdr:cNvSpPr/>
      </xdr:nvSpPr>
      <xdr:spPr>
        <a:xfrm>
          <a:off x="2254250" y="174815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165100</xdr:rowOff>
    </xdr:from>
    <xdr:ext cx="939800" cy="74930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2254250"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xdr:col>
      <xdr:colOff>25400</xdr:colOff>
      <xdr:row>20</xdr:row>
      <xdr:rowOff>165100</xdr:rowOff>
    </xdr:from>
    <xdr:ext cx="939800" cy="74930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10000}"/>
            </a:ext>
          </a:extLst>
        </xdr:cNvPr>
        <xdr:cNvSpPr/>
      </xdr:nvSpPr>
      <xdr:spPr>
        <a:xfrm>
          <a:off x="2254250" y="172148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20</xdr:row>
          <xdr:rowOff>222250</xdr:rowOff>
        </xdr:from>
        <xdr:to>
          <xdr:col>1</xdr:col>
          <xdr:colOff>1060450</xdr:colOff>
          <xdr:row>20</xdr:row>
          <xdr:rowOff>952500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s-CO"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107950</xdr:rowOff>
        </xdr:from>
        <xdr:to>
          <xdr:col>1</xdr:col>
          <xdr:colOff>869950</xdr:colOff>
          <xdr:row>20</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20</xdr:row>
          <xdr:rowOff>717550</xdr:rowOff>
        </xdr:from>
        <xdr:to>
          <xdr:col>1</xdr:col>
          <xdr:colOff>1631950</xdr:colOff>
          <xdr:row>21</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se cuentan con datos </a:t>
              </a:r>
            </a:p>
          </xdr:txBody>
        </xdr:sp>
        <xdr:clientData/>
      </xdr:twoCellAnchor>
    </mc:Choice>
    <mc:Fallback/>
  </mc:AlternateContent>
  <xdr:oneCellAnchor>
    <xdr:from>
      <xdr:col>1</xdr:col>
      <xdr:colOff>25400</xdr:colOff>
      <xdr:row>19</xdr:row>
      <xdr:rowOff>431800</xdr:rowOff>
    </xdr:from>
    <xdr:ext cx="914400" cy="911639"/>
    <xdr:sp macro="" textlink="">
      <xdr:nvSpPr>
        <xdr:cNvPr id="41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9F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19</xdr:row>
      <xdr:rowOff>431800</xdr:rowOff>
    </xdr:from>
    <xdr:ext cx="914400" cy="911639"/>
    <xdr:sp macro="" textlink="">
      <xdr:nvSpPr>
        <xdr:cNvPr id="41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0010000}"/>
            </a:ext>
          </a:extLst>
        </xdr:cNvPr>
        <xdr:cNvSpPr/>
      </xdr:nvSpPr>
      <xdr:spPr>
        <a:xfrm>
          <a:off x="2254250" y="16481425"/>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431800</xdr:rowOff>
    </xdr:from>
    <xdr:ext cx="914400" cy="911639"/>
    <xdr:sp macro="" textlink="">
      <xdr:nvSpPr>
        <xdr:cNvPr id="41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1010000}"/>
            </a:ext>
          </a:extLst>
        </xdr:cNvPr>
        <xdr:cNvSpPr/>
      </xdr:nvSpPr>
      <xdr:spPr>
        <a:xfrm>
          <a:off x="2254250" y="174815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431800</xdr:rowOff>
    </xdr:from>
    <xdr:ext cx="914400" cy="911639"/>
    <xdr:sp macro="" textlink="">
      <xdr:nvSpPr>
        <xdr:cNvPr id="4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2010000}"/>
            </a:ext>
          </a:extLst>
        </xdr:cNvPr>
        <xdr:cNvSpPr/>
      </xdr:nvSpPr>
      <xdr:spPr>
        <a:xfrm>
          <a:off x="2254250" y="174815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431800</xdr:rowOff>
    </xdr:from>
    <xdr:ext cx="914400" cy="911639"/>
    <xdr:sp macro="" textlink="">
      <xdr:nvSpPr>
        <xdr:cNvPr id="41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3010000}"/>
            </a:ext>
          </a:extLst>
        </xdr:cNvPr>
        <xdr:cNvSpPr/>
      </xdr:nvSpPr>
      <xdr:spPr>
        <a:xfrm>
          <a:off x="2254250" y="174815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431800</xdr:rowOff>
    </xdr:from>
    <xdr:ext cx="914400" cy="911639"/>
    <xdr:sp macro="" textlink="">
      <xdr:nvSpPr>
        <xdr:cNvPr id="42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4010000}"/>
            </a:ext>
          </a:extLst>
        </xdr:cNvPr>
        <xdr:cNvSpPr/>
      </xdr:nvSpPr>
      <xdr:spPr>
        <a:xfrm>
          <a:off x="2254250" y="174815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xdr:col>
      <xdr:colOff>25400</xdr:colOff>
      <xdr:row>20</xdr:row>
      <xdr:rowOff>431800</xdr:rowOff>
    </xdr:from>
    <xdr:ext cx="914400" cy="911639"/>
    <xdr:sp macro="" textlink="">
      <xdr:nvSpPr>
        <xdr:cNvPr id="42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5010000}"/>
            </a:ext>
          </a:extLst>
        </xdr:cNvPr>
        <xdr:cNvSpPr/>
      </xdr:nvSpPr>
      <xdr:spPr>
        <a:xfrm>
          <a:off x="2254250" y="17481550"/>
          <a:ext cx="914400" cy="9116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twoCellAnchor>
    <xdr:from>
      <xdr:col>5</xdr:col>
      <xdr:colOff>504520</xdr:colOff>
      <xdr:row>3</xdr:row>
      <xdr:rowOff>206154</xdr:rowOff>
    </xdr:from>
    <xdr:to>
      <xdr:col>5</xdr:col>
      <xdr:colOff>504520</xdr:colOff>
      <xdr:row>4</xdr:row>
      <xdr:rowOff>70422</xdr:rowOff>
    </xdr:to>
    <xdr:sp macro="" textlink="">
      <xdr:nvSpPr>
        <xdr:cNvPr id="423" name="Rectángulo redondeado 15">
          <a:extLst>
            <a:ext uri="{FF2B5EF4-FFF2-40B4-BE49-F238E27FC236}">
              <a16:creationId xmlns:a16="http://schemas.microsoft.com/office/drawing/2014/main" id="{00000000-0008-0000-0100-0000A7010000}"/>
            </a:ext>
          </a:extLst>
        </xdr:cNvPr>
        <xdr:cNvSpPr/>
      </xdr:nvSpPr>
      <xdr:spPr>
        <a:xfrm>
          <a:off x="8981770" y="1368204"/>
          <a:ext cx="0" cy="178593"/>
        </a:xfrm>
        <a:prstGeom prst="roundRect">
          <a:avLst/>
        </a:prstGeom>
        <a:solidFill>
          <a:schemeClr val="bg1">
            <a:lumMod val="85000"/>
          </a:schemeClr>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1756169</xdr:colOff>
      <xdr:row>2</xdr:row>
      <xdr:rowOff>193479</xdr:rowOff>
    </xdr:from>
    <xdr:to>
      <xdr:col>5</xdr:col>
      <xdr:colOff>1964529</xdr:colOff>
      <xdr:row>2</xdr:row>
      <xdr:rowOff>372072</xdr:rowOff>
    </xdr:to>
    <xdr:sp macro="" textlink="">
      <xdr:nvSpPr>
        <xdr:cNvPr id="424" name="Rectángulo redondeado 19">
          <a:extLst>
            <a:ext uri="{FF2B5EF4-FFF2-40B4-BE49-F238E27FC236}">
              <a16:creationId xmlns:a16="http://schemas.microsoft.com/office/drawing/2014/main" id="{00000000-0008-0000-0100-0000A8010000}"/>
            </a:ext>
          </a:extLst>
        </xdr:cNvPr>
        <xdr:cNvSpPr/>
      </xdr:nvSpPr>
      <xdr:spPr>
        <a:xfrm>
          <a:off x="10004819" y="936429"/>
          <a:ext cx="0" cy="178593"/>
        </a:xfrm>
        <a:prstGeom prst="roundRect">
          <a:avLst/>
        </a:prstGeom>
        <a:solidFill>
          <a:schemeClr val="bg1">
            <a:lumMod val="85000"/>
          </a:schemeClr>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mc:AlternateContent xmlns:mc="http://schemas.openxmlformats.org/markup-compatibility/2006">
    <mc:Choice xmlns:a14="http://schemas.microsoft.com/office/drawing/2010/main" Requires="a14">
      <xdr:twoCellAnchor editAs="oneCell">
        <xdr:from>
          <xdr:col>6</xdr:col>
          <xdr:colOff>565150</xdr:colOff>
          <xdr:row>1</xdr:row>
          <xdr:rowOff>260350</xdr:rowOff>
        </xdr:from>
        <xdr:to>
          <xdr:col>7</xdr:col>
          <xdr:colOff>571500</xdr:colOff>
          <xdr:row>1</xdr:row>
          <xdr:rowOff>488950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Accidente Grave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1</xdr:row>
          <xdr:rowOff>641350</xdr:rowOff>
        </xdr:from>
        <xdr:to>
          <xdr:col>7</xdr:col>
          <xdr:colOff>571500</xdr:colOff>
          <xdr:row>2</xdr:row>
          <xdr:rowOff>190500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Accidente Mortal</a:t>
              </a:r>
            </a:p>
          </xdr:txBody>
        </xdr:sp>
        <xdr:clientData/>
      </xdr:twoCellAnchor>
    </mc:Choice>
    <mc:Fallback/>
  </mc:AlternateContent>
  <xdr:twoCellAnchor>
    <xdr:from>
      <xdr:col>0</xdr:col>
      <xdr:colOff>268942</xdr:colOff>
      <xdr:row>1</xdr:row>
      <xdr:rowOff>235323</xdr:rowOff>
    </xdr:from>
    <xdr:to>
      <xdr:col>0</xdr:col>
      <xdr:colOff>1502797</xdr:colOff>
      <xdr:row>2</xdr:row>
      <xdr:rowOff>200844</xdr:rowOff>
    </xdr:to>
    <xdr:pic>
      <xdr:nvPicPr>
        <xdr:cNvPr id="427" name="Imagen 426">
          <a:extLst>
            <a:ext uri="{FF2B5EF4-FFF2-40B4-BE49-F238E27FC236}">
              <a16:creationId xmlns:a16="http://schemas.microsoft.com/office/drawing/2014/main" id="{00000000-0008-0000-01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42" y="336176"/>
          <a:ext cx="1233855" cy="615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389252</xdr:colOff>
      <xdr:row>17</xdr:row>
      <xdr:rowOff>3388</xdr:rowOff>
    </xdr:from>
    <xdr:ext cx="11566891" cy="232469"/>
    <xdr:grpSp>
      <xdr:nvGrpSpPr>
        <xdr:cNvPr id="2" name="Shape 2">
          <a:extLst>
            <a:ext uri="{FF2B5EF4-FFF2-40B4-BE49-F238E27FC236}">
              <a16:creationId xmlns:a16="http://schemas.microsoft.com/office/drawing/2014/main" id="{00000000-0008-0000-0200-000002000000}"/>
            </a:ext>
          </a:extLst>
        </xdr:cNvPr>
        <xdr:cNvGrpSpPr/>
      </xdr:nvGrpSpPr>
      <xdr:grpSpPr>
        <a:xfrm flipV="1">
          <a:off x="1704609" y="10716745"/>
          <a:ext cx="11566891" cy="232469"/>
          <a:chOff x="1507425" y="3780000"/>
          <a:chExt cx="7677150" cy="0"/>
        </a:xfrm>
      </xdr:grpSpPr>
      <xdr:cxnSp macro="">
        <xdr:nvCxnSpPr>
          <xdr:cNvPr id="3" name="Shape 6">
            <a:extLst>
              <a:ext uri="{FF2B5EF4-FFF2-40B4-BE49-F238E27FC236}">
                <a16:creationId xmlns:a16="http://schemas.microsoft.com/office/drawing/2014/main" id="{00000000-0008-0000-0200-000003000000}"/>
              </a:ext>
            </a:extLst>
          </xdr:cNvPr>
          <xdr:cNvCxnSpPr/>
        </xdr:nvCxnSpPr>
        <xdr:spPr>
          <a:xfrm>
            <a:off x="1507425" y="3780000"/>
            <a:ext cx="7677150" cy="0"/>
          </a:xfrm>
          <a:prstGeom prst="straightConnector1">
            <a:avLst/>
          </a:prstGeom>
          <a:noFill/>
          <a:ln w="57150" cap="flat" cmpd="sng">
            <a:solidFill>
              <a:schemeClr val="bg2">
                <a:lumMod val="25000"/>
              </a:schemeClr>
            </a:solidFill>
            <a:prstDash val="solid"/>
            <a:round/>
            <a:headEnd type="oval" w="sm" len="sm"/>
            <a:tailEnd type="stealth" w="med" len="med"/>
          </a:ln>
        </xdr:spPr>
      </xdr:cxnSp>
    </xdr:grpSp>
    <xdr:clientData fLocksWithSheet="0"/>
  </xdr:oneCellAnchor>
  <xdr:oneCellAnchor>
    <xdr:from>
      <xdr:col>5</xdr:col>
      <xdr:colOff>133763</xdr:colOff>
      <xdr:row>15</xdr:row>
      <xdr:rowOff>475096</xdr:rowOff>
    </xdr:from>
    <xdr:ext cx="2262428" cy="2555875"/>
    <xdr:sp macro="" textlink="">
      <xdr:nvSpPr>
        <xdr:cNvPr id="4" name="Shape 18">
          <a:extLst>
            <a:ext uri="{FF2B5EF4-FFF2-40B4-BE49-F238E27FC236}">
              <a16:creationId xmlns:a16="http://schemas.microsoft.com/office/drawing/2014/main" id="{00000000-0008-0000-0200-000004000000}"/>
            </a:ext>
          </a:extLst>
        </xdr:cNvPr>
        <xdr:cNvSpPr/>
      </xdr:nvSpPr>
      <xdr:spPr>
        <a:xfrm>
          <a:off x="13994906" y="9365096"/>
          <a:ext cx="2262428" cy="2555875"/>
        </a:xfrm>
        <a:prstGeom prst="ellipse">
          <a:avLst/>
        </a:prstGeom>
        <a:noFill/>
        <a:ln w="38100" cap="flat" cmpd="sng">
          <a:solidFill>
            <a:schemeClr val="bg2">
              <a:lumMod val="2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p>
      </xdr:txBody>
    </xdr:sp>
    <xdr:clientData fLocksWithSheet="0"/>
  </xdr:oneCellAnchor>
  <xdr:twoCellAnchor>
    <xdr:from>
      <xdr:col>6</xdr:col>
      <xdr:colOff>504520</xdr:colOff>
      <xdr:row>3</xdr:row>
      <xdr:rowOff>206154</xdr:rowOff>
    </xdr:from>
    <xdr:to>
      <xdr:col>6</xdr:col>
      <xdr:colOff>504520</xdr:colOff>
      <xdr:row>4</xdr:row>
      <xdr:rowOff>70422</xdr:rowOff>
    </xdr:to>
    <xdr:sp macro="" textlink="">
      <xdr:nvSpPr>
        <xdr:cNvPr id="6" name="Rectángulo redondeado 15">
          <a:extLst>
            <a:ext uri="{FF2B5EF4-FFF2-40B4-BE49-F238E27FC236}">
              <a16:creationId xmlns:a16="http://schemas.microsoft.com/office/drawing/2014/main" id="{00000000-0008-0000-0200-000006000000}"/>
            </a:ext>
          </a:extLst>
        </xdr:cNvPr>
        <xdr:cNvSpPr/>
      </xdr:nvSpPr>
      <xdr:spPr>
        <a:xfrm>
          <a:off x="12677470" y="1463454"/>
          <a:ext cx="0" cy="178593"/>
        </a:xfrm>
        <a:prstGeom prst="roundRect">
          <a:avLst/>
        </a:prstGeom>
        <a:solidFill>
          <a:schemeClr val="bg1">
            <a:lumMod val="85000"/>
          </a:schemeClr>
        </a:solidFill>
        <a:ln>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mc:AlternateContent xmlns:mc="http://schemas.openxmlformats.org/markup-compatibility/2006">
    <mc:Choice xmlns:a14="http://schemas.microsoft.com/office/drawing/2010/main" Requires="a14">
      <xdr:twoCellAnchor editAs="oneCell">
        <xdr:from>
          <xdr:col>7</xdr:col>
          <xdr:colOff>146050</xdr:colOff>
          <xdr:row>0</xdr:row>
          <xdr:rowOff>165100</xdr:rowOff>
        </xdr:from>
        <xdr:to>
          <xdr:col>8</xdr:col>
          <xdr:colOff>717550</xdr:colOff>
          <xdr:row>1</xdr:row>
          <xdr:rowOff>641350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Accidente Grave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xdr:row>
          <xdr:rowOff>571500</xdr:rowOff>
        </xdr:from>
        <xdr:to>
          <xdr:col>8</xdr:col>
          <xdr:colOff>298450</xdr:colOff>
          <xdr:row>2</xdr:row>
          <xdr:rowOff>393700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Accidente Mortal</a:t>
              </a:r>
            </a:p>
          </xdr:txBody>
        </xdr:sp>
        <xdr:clientData/>
      </xdr:twoCellAnchor>
    </mc:Choice>
    <mc:Fallback/>
  </mc:AlternateContent>
  <xdr:twoCellAnchor>
    <xdr:from>
      <xdr:col>0</xdr:col>
      <xdr:colOff>0</xdr:colOff>
      <xdr:row>1</xdr:row>
      <xdr:rowOff>204107</xdr:rowOff>
    </xdr:from>
    <xdr:to>
      <xdr:col>0</xdr:col>
      <xdr:colOff>1233855</xdr:colOff>
      <xdr:row>2</xdr:row>
      <xdr:rowOff>166426</xdr:rowOff>
    </xdr:to>
    <xdr:pic>
      <xdr:nvPicPr>
        <xdr:cNvPr id="9" name="Imagen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4607"/>
          <a:ext cx="1233855" cy="615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13072021%20AXaFormato%20R2%20(004)%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CTA"/>
      <sheetName val="Datos"/>
      <sheetName val="Hoja2"/>
    </sheetNames>
    <sheetDataSet>
      <sheetData sheetId="0" refreshError="1"/>
      <sheetData sheetId="1" refreshError="1"/>
      <sheetData sheetId="2" refreshError="1">
        <row r="1">
          <cell r="A1" t="str">
            <v>Factoresㅤfísicos</v>
          </cell>
          <cell r="B1" t="str">
            <v>Factores Personales</v>
          </cell>
          <cell r="C1" t="str">
            <v>Causa basica</v>
          </cell>
          <cell r="D1" t="str">
            <v xml:space="preserve">Mano de obra </v>
          </cell>
          <cell r="E1" t="str">
            <v>Altura, peso, talla, fuerza, alcance inapropiado</v>
          </cell>
          <cell r="F1" t="str">
            <v>Capacidad movimiento corporal limitada</v>
          </cell>
          <cell r="G1" t="str">
            <v>Capacidad limitada para mantenerse en determinadas posiciones corporales</v>
          </cell>
          <cell r="H1" t="str">
            <v>Sensibilidad a substancias o alergias</v>
          </cell>
          <cell r="I1" t="str">
            <v>Sensibilidad a los extremos sensitivos (temperatura, sonido…)</v>
          </cell>
          <cell r="J1" t="str">
            <v>Visión defectuosa</v>
          </cell>
          <cell r="K1" t="str">
            <v>Audición defectuosa</v>
          </cell>
          <cell r="L1" t="str">
            <v>Otras deficiencias sensitivas (tacto, gusto, olfato, equilibrio)</v>
          </cell>
          <cell r="M1" t="str">
            <v>Incapacidad respiratoria</v>
          </cell>
          <cell r="N1" t="str">
            <v>Otras incapacidades físicas permanentes</v>
          </cell>
          <cell r="O1" t="str">
            <v xml:space="preserve">Incapacidades temporales </v>
          </cell>
          <cell r="P1" t="str">
            <v>Lesión o enfermedad</v>
          </cell>
          <cell r="Q1" t="str">
            <v>Fatiga debida a la carga o duración de la tarea</v>
          </cell>
          <cell r="R1" t="str">
            <v>Fatiga debida a la falta de descanso</v>
          </cell>
          <cell r="S1" t="str">
            <v>Fatiga debida a sobrecarga sensitiva</v>
          </cell>
          <cell r="T1" t="str">
            <v>Exposición a riesgos contra la salud</v>
          </cell>
          <cell r="U1" t="str">
            <v>Exposición a temperatura extremas</v>
          </cell>
          <cell r="V1" t="str">
            <v>Insuficiencia de oxigeno</v>
          </cell>
          <cell r="W1" t="str">
            <v>Variación de la presión atmosférica</v>
          </cell>
          <cell r="X1" t="str">
            <v>Movimiento restringido</v>
          </cell>
          <cell r="Y1" t="str">
            <v>Insuficiencia de azúcar en la sangre</v>
          </cell>
        </row>
        <row r="2">
          <cell r="A2" t="str">
            <v>Factoresㅤpsicológicos</v>
          </cell>
          <cell r="B2" t="str">
            <v>Factores Personales</v>
          </cell>
          <cell r="C2" t="str">
            <v>Causa basica</v>
          </cell>
          <cell r="E2" t="str">
            <v>Temores y fobias</v>
          </cell>
          <cell r="F2" t="str">
            <v>Disturbios emocionales</v>
          </cell>
          <cell r="G2" t="str">
            <v>Enfermedad mental</v>
          </cell>
          <cell r="H2" t="str">
            <v>Incapacidad para comprender</v>
          </cell>
          <cell r="I2" t="str">
            <v xml:space="preserve">Falta de juicio </v>
          </cell>
          <cell r="J2" t="str">
            <v>Escasa coordinación</v>
          </cell>
          <cell r="K2" t="str">
            <v>Bajo tiempo de reacción</v>
          </cell>
          <cell r="L2" t="str">
            <v>Poca aptitud mecánica</v>
          </cell>
          <cell r="M2" t="str">
            <v>Poca aptitud de aprendizaje</v>
          </cell>
          <cell r="N2" t="str">
            <v>Problemas de memoria</v>
          </cell>
          <cell r="O2" t="str">
            <v>Sobrecarga emocional</v>
          </cell>
          <cell r="P2" t="str">
            <v>Fatiga debida a la carga o a las limitaciones de tiempo de la tarea mental.</v>
          </cell>
          <cell r="Q2" t="str">
            <v>Obligaciones que exigen un juicio o toma de decisiones extremas.</v>
          </cell>
          <cell r="R2" t="str">
            <v>Rutina, monotonía, exigencias para un cargo sin trascendencia</v>
          </cell>
          <cell r="S2" t="str">
            <v>Exigencias de una concentración / percepción profunda</v>
          </cell>
          <cell r="T2" t="str">
            <v>Actividades “insignificantes” o “degradantes”</v>
          </cell>
          <cell r="U2" t="str">
            <v>Ordenes confusas</v>
          </cell>
          <cell r="V2" t="str">
            <v>Peticiones conflictivas</v>
          </cell>
          <cell r="W2" t="str">
            <v>Preocupación por problemas</v>
          </cell>
          <cell r="X2" t="str">
            <v>Frustraciones</v>
          </cell>
          <cell r="Y2" t="str">
            <v>Enfermedad mental</v>
          </cell>
        </row>
        <row r="3">
          <cell r="A3" t="str">
            <v>Competencias</v>
          </cell>
          <cell r="B3" t="str">
            <v>Factores Personales</v>
          </cell>
          <cell r="C3" t="str">
            <v>Causa basica</v>
          </cell>
          <cell r="E3" t="str">
            <v>·         Falta de experiencia</v>
          </cell>
          <cell r="F3" t="str">
            <v>Orientación deficiente</v>
          </cell>
          <cell r="G3" t="str">
            <v>Entrenamiento inicial inadecuado</v>
          </cell>
          <cell r="H3" t="str">
            <v>Reentrenamiento insuficiente</v>
          </cell>
          <cell r="I3" t="str">
            <v>Ordenes mal interpretadas</v>
          </cell>
          <cell r="J3" t="str">
            <v>Participación en entrenamiento</v>
          </cell>
          <cell r="K3" t="str">
            <v>·         Práctica insuficiente</v>
          </cell>
          <cell r="L3" t="str">
            <v>·         Operación esporádica</v>
          </cell>
          <cell r="M3" t="str">
            <v>·         Falta de preparación</v>
          </cell>
          <cell r="N3" t="str">
            <v>·   Evaluación de entrenamiento</v>
          </cell>
        </row>
        <row r="4">
          <cell r="A4" t="str">
            <v>Operarㅤequipos</v>
          </cell>
          <cell r="B4" t="str">
            <v xml:space="preserve">Actos Inseguros </v>
          </cell>
          <cell r="C4" t="str">
            <v>Causa inmediata</v>
          </cell>
          <cell r="E4" t="str">
            <v>limpiar o lubricar equipo en movimiento</v>
          </cell>
          <cell r="F4" t="str">
            <v>Realizar reparaciones en equipo bajo presión.</v>
          </cell>
          <cell r="G4" t="str">
            <v>Limpiar, lubricar, ajustar, etc., equipo en movimiento.</v>
          </cell>
          <cell r="H4" t="str">
            <v>Soldar, reparar, etc., recipientes o equipos, sin eliminar previamente vapores, gases y sustancias químicas peligrosas...</v>
          </cell>
          <cell r="I4" t="str">
            <v>Trabajar en equipos cargados eléctricamente (motores, generadores, líneas)</v>
          </cell>
          <cell r="J4" t="str">
            <v>Alimentar o suministrar muy rápidamente</v>
          </cell>
          <cell r="K4" t="str">
            <v>Saltar desde partes elevadas (vehículos, plataformas, etc.)</v>
          </cell>
          <cell r="L4" t="str">
            <v>Operar los vehículos de la planta a velocidad insegura</v>
          </cell>
          <cell r="M4" t="str">
            <v>Correr</v>
          </cell>
          <cell r="N4" t="str">
            <v>Lanzar material en lugar de cargarlo o pasarlo</v>
          </cell>
          <cell r="O4" t="str">
            <v>No especificados en otra parte</v>
          </cell>
        </row>
        <row r="5">
          <cell r="A5" t="str">
            <v>Omitirㅤuso</v>
          </cell>
          <cell r="B5" t="str">
            <v xml:space="preserve">Actos Inseguros </v>
          </cell>
          <cell r="C5" t="str">
            <v>Causa inmediata</v>
          </cell>
          <cell r="E5" t="str">
            <v>Omisión de uso de prendas seguras (Uso de zapatos de tacón alto, pelo suelto, mangas largas, ropa suelta, anillos, relojes, etc.)</v>
          </cell>
        </row>
        <row r="6">
          <cell r="A6" t="str">
            <v>Noㅤasegurar</v>
          </cell>
          <cell r="B6" t="str">
            <v xml:space="preserve">Actos Inseguros </v>
          </cell>
          <cell r="C6" t="str">
            <v>Causa inmediata</v>
          </cell>
          <cell r="E6" t="str">
            <v>Omitir, cerrar, bloquear o asegurar los vehículos, interruptores, válvulas, prensas, otras herramientas, materiales y equipo, contra movimientos inesperados, flujo de corriente eléctrica, vapor, etc.</v>
          </cell>
          <cell r="F6" t="str">
            <v>Omitir el cierre del equipo que no está en uso</v>
          </cell>
          <cell r="G6" t="str">
            <v>Omitir la colocación de avisos, señales, tarjetas, etc.</v>
          </cell>
          <cell r="H6" t="str">
            <v>Soltar o mover pesos, etc., sin dar aviso o advertencia adecuada</v>
          </cell>
          <cell r="I6" t="str">
            <v>Iniciar o parar vehículos o equipos sin dar el aviso adecuado</v>
          </cell>
          <cell r="J6" t="str">
            <v>No especificados en otra parte</v>
          </cell>
          <cell r="K6" t="str">
            <v>BROMAS O JUEGOS PESADOS (Distraer, fastidiar, molestar, asustar, reñir, chancearse pesadamente, lanzar materiales, exhibirse burlonamente, etc.)</v>
          </cell>
        </row>
        <row r="7">
          <cell r="A7" t="str">
            <v>Usoㅤinapropiado</v>
          </cell>
          <cell r="B7" t="str">
            <v xml:space="preserve">Actos Inseguros </v>
          </cell>
          <cell r="C7" t="str">
            <v>Causa inmediata</v>
          </cell>
          <cell r="E7" t="str">
            <v>Agarrar los objetos inseguramente</v>
          </cell>
          <cell r="F7" t="str">
            <v>Agarrar los objetos en forma errada</v>
          </cell>
          <cell r="G7" t="str">
            <v>Usar las manos en lugar de las herramientas manuales (para alimentar, limpiar, reparar, ajustar, etc.)</v>
          </cell>
          <cell r="H7" t="str">
            <v>No especificadas en otra parte</v>
          </cell>
        </row>
        <row r="8">
          <cell r="A8" t="str">
            <v>Posiciónㅤinsegura</v>
          </cell>
          <cell r="B8" t="str">
            <v>Condiciones Peligrosas</v>
          </cell>
          <cell r="C8" t="str">
            <v>Causa inmediata</v>
          </cell>
          <cell r="E8" t="str">
            <v>Entrar en tanques, cajones u otros espacios encerrados sin el debido permiso del supervisor</v>
          </cell>
          <cell r="F8" t="str">
            <v>Viajar en posición insegura (en plataformas, horquillas o levantadores, elevadores, en el gancho de una grúa, etc.)</v>
          </cell>
          <cell r="G8" t="str">
            <v>Exponerse innecesariamente bajo cargas suspendidas</v>
          </cell>
          <cell r="H8" t="str">
            <v>Exponerse innecesariamente a cargas oscilantes</v>
          </cell>
          <cell r="I8" t="str">
            <v>Exponerse innecesariamente a materiales o equipos que se mueven</v>
          </cell>
          <cell r="J8" t="str">
            <v>No especificados en otra parte</v>
          </cell>
        </row>
        <row r="9">
          <cell r="A9" t="str">
            <v xml:space="preserve">Otros </v>
          </cell>
        </row>
        <row r="10">
          <cell r="A10" t="str">
            <v>Motivaciónㅤ</v>
          </cell>
          <cell r="B10" t="str">
            <v>Factores Personales</v>
          </cell>
          <cell r="C10" t="str">
            <v>Causa basica</v>
          </cell>
          <cell r="D10" t="str">
            <v xml:space="preserve">Organización </v>
          </cell>
          <cell r="E10" t="str">
            <v>·         El desempeño subestándar es más gratificante</v>
          </cell>
          <cell r="F10" t="str">
            <v>·         El desempeño estándar causa desagrado</v>
          </cell>
          <cell r="G10" t="str">
            <v>·         Falta de incentivos</v>
          </cell>
          <cell r="H10" t="str">
            <v>·         Demasiadas frustraciones</v>
          </cell>
          <cell r="I10" t="str">
            <v>·         Falta de desafíos</v>
          </cell>
          <cell r="J10" t="str">
            <v>·         No existe intención de ahorro de tiempo y esfuerzo</v>
          </cell>
          <cell r="K10" t="str">
            <v>·         No existe interés para evitar la incomodidad</v>
          </cell>
          <cell r="L10" t="str">
            <v>·         Sin interés por sobresalir</v>
          </cell>
          <cell r="M10" t="str">
            <v>·         Presión indebida de los compañeros</v>
          </cell>
          <cell r="N10" t="str">
            <v>·         Ejemplo deficiente por parte de la supervisión</v>
          </cell>
          <cell r="O10" t="str">
            <v>·         Retroalimentación deficiente en relación con el desempeño</v>
          </cell>
          <cell r="P10" t="str">
            <v>·         Falta de esfuerzo positivo para el comportamiento correcto</v>
          </cell>
          <cell r="Q10" t="str">
            <v>·         Falta de incentivos de producción</v>
          </cell>
        </row>
        <row r="11">
          <cell r="A11" t="str">
            <v>Liderazgoㅤsupervisión</v>
          </cell>
          <cell r="B11" t="str">
            <v>Factores del trabajo</v>
          </cell>
          <cell r="C11" t="str">
            <v>Causa basica</v>
          </cell>
          <cell r="E11" t="str">
            <v>·         Relaciones jerárquicas poco claras o conflictivas</v>
          </cell>
          <cell r="F11" t="str">
            <v>·         Asignación de responsabilidad poco clara o conflictiva</v>
          </cell>
          <cell r="G11" t="str">
            <v>·         Delegación insuficiente o inadecuada</v>
          </cell>
          <cell r="H11" t="str">
            <v>·         Definir políticas, procedimientos, prácticas o pautas de acción inadecuadas</v>
          </cell>
          <cell r="I11" t="str">
            <v>·         Formular objetivos, metas o estándares que ocasionan conflictos</v>
          </cell>
          <cell r="J11" t="str">
            <v>·         Programación o planificación insuficiente del trabajo</v>
          </cell>
          <cell r="K11" t="str">
            <v>·         Instrucción / orientación y/o entrenamiento deficiente</v>
          </cell>
          <cell r="L11" t="str">
            <v>·         Entrega insuficiente de documentos de consulta, de instrucciones y de publicaciones guía</v>
          </cell>
          <cell r="M11" t="str">
            <v>·         Identificación y evaluación deficiente de exposiciones a pérdida</v>
          </cell>
          <cell r="N11" t="str">
            <v>·         Falta de conocimiento en el trabajo de supervisión / administración</v>
          </cell>
          <cell r="O11" t="str">
            <v>·         Ubicación inadecuada del trabajador, de acuerdo con sus cualidades y exigencias que demanda la tarea</v>
          </cell>
          <cell r="P11" t="str">
            <v>·         Medición y evaluación deficientes del desempeño</v>
          </cell>
          <cell r="Q11" t="str">
            <v>·         Retroalimentación deficiente o incorrecta en relación con el  desempeño</v>
          </cell>
        </row>
        <row r="12">
          <cell r="A12" t="str">
            <v>Ingenieríaㅤinadecuada</v>
          </cell>
          <cell r="B12" t="str">
            <v>Factores del trabajo</v>
          </cell>
          <cell r="C12" t="str">
            <v>Causa basica</v>
          </cell>
          <cell r="E12" t="str">
            <v>·         Evaluación insuficiente de las exposiciones a pérdidas</v>
          </cell>
          <cell r="F12" t="str">
            <v>Poca preocupación por los factores ergonómicos / humanos</v>
          </cell>
          <cell r="G12" t="str">
            <v>·         Estándares especificaciones y/o criterios de diseño inadecuados</v>
          </cell>
          <cell r="H12" t="str">
            <v>Control e inspecciones inadecuado de las construcciones</v>
          </cell>
          <cell r="I12" t="str">
            <v xml:space="preserve">·         Evaluación deficiente de la condición conveniente para operar </v>
          </cell>
        </row>
        <row r="13">
          <cell r="A13" t="str">
            <v>Adquisicionesㅤ</v>
          </cell>
          <cell r="B13" t="str">
            <v>Factores del trabajo</v>
          </cell>
          <cell r="C13" t="str">
            <v>Causa basica</v>
          </cell>
          <cell r="E13" t="str">
            <v>·         Especificaciones deficientes en cuanto a los requerimientos</v>
          </cell>
          <cell r="F13" t="str">
            <v>·         Investigación deficiente respecto a materiales / equipos</v>
          </cell>
          <cell r="G13" t="str">
            <v>·         Especificaciones deficientes para los vendedores</v>
          </cell>
          <cell r="H13" t="str">
            <v>·         Modalidad o ruta o embarque inadecuada</v>
          </cell>
          <cell r="I13" t="str">
            <v>·         Inspección de recepción y aceptación deficiente</v>
          </cell>
          <cell r="J13" t="str">
            <v>·         Comunicación inadecuada de las informaciones (datos) sobre aspectos de seguridad y salud</v>
          </cell>
          <cell r="K13" t="str">
            <v>·         Manejo inadecuado de los materiales</v>
          </cell>
          <cell r="L13" t="str">
            <v>·         Almacenamiento inadecuado de los materiales</v>
          </cell>
          <cell r="M13" t="str">
            <v>·         Transporte inadecuado de los materiales</v>
          </cell>
          <cell r="N13" t="str">
            <v>·         Identificación deficiente de  los ítems que implican riesgos</v>
          </cell>
          <cell r="O13" t="str">
            <v>·         Sistemas deficientes de recuperación o de eliminación de desechos</v>
          </cell>
        </row>
        <row r="14">
          <cell r="A14" t="str">
            <v>Estándaresㅤdeㅤtrabajo</v>
          </cell>
          <cell r="B14" t="str">
            <v>Factores del trabajo</v>
          </cell>
          <cell r="C14" t="str">
            <v>Causa basica</v>
          </cell>
          <cell r="E14" t="str">
            <v>Desarrollo inadecuado de normas para: inventario y evaluación de exposiciones y necesidades; coordinación con quienes diseñan el proceso; compromiso del trabajador; estándares / procedimientos / reglas inconsistentes</v>
          </cell>
          <cell r="F14" t="str">
            <v>Comunicación inadecuada de las normas: publicación, distribución, adaptación a las lenguas respectivas, entrenamiento, reforzamiento mediante afiches, código de colores y ayudas para el trabajo.</v>
          </cell>
          <cell r="G14" t="str">
            <v>Mantenimiento inadecuado de las normas: seguimiento del flujo de trabajo, actualización, control del uso de normas / procedimientos / reglamentos.</v>
          </cell>
          <cell r="H14" t="str">
            <v xml:space="preserve">No usado/ No seguido. </v>
          </cell>
          <cell r="I14" t="str">
            <v>Procedimiento difícil de usar</v>
          </cell>
          <cell r="J14" t="str">
            <v xml:space="preserve">Procedimiento o estándar  no disponible. </v>
          </cell>
          <cell r="K14" t="str">
            <v xml:space="preserve">Formato Confuso </v>
          </cell>
          <cell r="L14" t="str">
            <v xml:space="preserve">Los detalles de estándar requieren mejorar. </v>
          </cell>
          <cell r="M14" t="str">
            <v xml:space="preserve">Datos incorrectos o incompletos </v>
          </cell>
        </row>
        <row r="15">
          <cell r="A15" t="str">
            <v>Usoㅤyㅤdesgaste</v>
          </cell>
          <cell r="B15" t="str">
            <v>Factores del trabajo</v>
          </cell>
          <cell r="C15" t="str">
            <v>Causa basica</v>
          </cell>
          <cell r="E15" t="str">
            <v>·         Planificación inadecuada del uso</v>
          </cell>
          <cell r="F15" t="str">
            <v>·         Prolongación excesiva de la vida útil del elemento</v>
          </cell>
          <cell r="G15" t="str">
            <v>·         Inspección o control deficientes</v>
          </cell>
          <cell r="H15" t="str">
            <v>·         Sobrecarga o proporción de uso excesivo</v>
          </cell>
          <cell r="I15" t="str">
            <v>·         Mantenimiento deficiente</v>
          </cell>
          <cell r="J15" t="str">
            <v>·         Empleo del elemento por personas no calificadas o sin preparación</v>
          </cell>
          <cell r="K15" t="str">
            <v>·         Empleo inadecuado para otros propósitos</v>
          </cell>
        </row>
        <row r="16">
          <cell r="A16" t="str">
            <v xml:space="preserve">Otros </v>
          </cell>
        </row>
        <row r="17">
          <cell r="A17" t="str">
            <v>Mantenimiento</v>
          </cell>
          <cell r="B17" t="str">
            <v xml:space="preserve">Actos Inseguros </v>
          </cell>
          <cell r="C17" t="str">
            <v>Causa inmediata</v>
          </cell>
          <cell r="D17" t="str">
            <v xml:space="preserve">EQUIPOS </v>
          </cell>
          <cell r="E17" t="str">
            <v>·         Aspectos preventivos e inadecuados para: evaluación de necesidades, lubricación y servicio, ajuste / ensamble, limpieza / pulimiento</v>
          </cell>
          <cell r="F17" t="str">
            <v>·         Aspectos correctivos inapropiados para: comunicación de necesidades, programación del trabajo, revisión de las piezas, reemplazo de partes defectuosas</v>
          </cell>
        </row>
        <row r="18">
          <cell r="A18" t="str">
            <v>Herramientasㅤequiposㅤyㅤmateriales.</v>
          </cell>
          <cell r="B18" t="str">
            <v xml:space="preserve">Actos Inseguros </v>
          </cell>
          <cell r="C18" t="str">
            <v>Causa inmediata</v>
          </cell>
          <cell r="E18" t="str">
            <v>·         Evaluación deficiente de las necesidades y de los riesgos</v>
          </cell>
          <cell r="F18" t="str">
            <v>·         Preocupación deficiente en cuanto a los factores Humanos</v>
          </cell>
          <cell r="G18" t="str">
            <v>·         Estándares o especificaciones inadecuadas</v>
          </cell>
          <cell r="H18" t="str">
            <v>·         Disponibilidad inadecuada</v>
          </cell>
          <cell r="I18" t="str">
            <v>·         Ajustes / reparación / mantenimiento deficiente</v>
          </cell>
          <cell r="J18" t="str">
            <v>·         Sistema deficiente de reparación y recuperación de materiales</v>
          </cell>
          <cell r="K18" t="str">
            <v>·         Eliminación y reemplazo inapropiado de piezas defectuosas</v>
          </cell>
          <cell r="L18" t="str">
            <v>Las modificaciones que afectan la seguridad o la confiabilidad del equipo</v>
          </cell>
          <cell r="M18" t="str">
            <v>Programa de mantenimiento de no se realiza de acuerdo a los requisitos del fabricante</v>
          </cell>
          <cell r="N18" t="str">
            <v>Falta de certificación del equipo, herramienta y/o material (cuando se requiera)</v>
          </cell>
        </row>
        <row r="19">
          <cell r="A19" t="str">
            <v>Defectoㅤdeㅤmateriales</v>
          </cell>
          <cell r="B19" t="str">
            <v>Condiciones Peligrosas</v>
          </cell>
          <cell r="C19" t="str">
            <v>Causa inmediata</v>
          </cell>
          <cell r="E19" t="str">
            <v>Elaborado con materiales inadecuados</v>
          </cell>
          <cell r="F19" t="str">
            <v>Romo, embotado, obtuso</v>
          </cell>
          <cell r="G19" t="str">
            <v>Elaborado, construido, ensamblado inapropiadamente</v>
          </cell>
          <cell r="H19" t="str">
            <v>Diseñado inapropiadamente</v>
          </cell>
          <cell r="I19" t="str">
            <v>Áspero, tosco</v>
          </cell>
          <cell r="J19" t="str">
            <v>Agudo, cortante</v>
          </cell>
          <cell r="K19" t="str">
            <v>Resbaloso</v>
          </cell>
          <cell r="L19" t="str">
            <v>Desgastado, cuarteado, raído, roto, etc.</v>
          </cell>
          <cell r="M19" t="str">
            <v>Otros defectos no especificados en otra parte</v>
          </cell>
        </row>
        <row r="20">
          <cell r="A20" t="str">
            <v xml:space="preserve">Usoㅤinseguro  </v>
          </cell>
          <cell r="B20" t="str">
            <v>Condiciones Peligrosas</v>
          </cell>
          <cell r="C20" t="str">
            <v>Causa inmediata</v>
          </cell>
          <cell r="E20" t="str">
            <v>Equipo rotulado o conocido como defectuoso</v>
          </cell>
          <cell r="F20" t="str">
            <v>Sin protección (riesgos mecánicos o físicos exceptuando riesgos eléctricos y radiaciones)</v>
          </cell>
          <cell r="G20" t="str">
            <v>Inadecuadamente protegido (riesgos mecánicos o físicos exceptuando riesgos eléctricos y radiaciones)</v>
          </cell>
          <cell r="H20" t="str">
            <v>Carencia de o inadecuado apuntalamiento o entibación de minería, excavaciones, construcciones, etc.</v>
          </cell>
          <cell r="I20" t="str">
            <v>Sin conexión a tierra (eléctrico)</v>
          </cell>
          <cell r="J20" t="str">
            <v>Sin aislamiento (eléctrico)</v>
          </cell>
          <cell r="K20" t="str">
            <v>Conexiones, interruptores, etc., descubiertos (eléctrico)</v>
          </cell>
          <cell r="L20" t="str">
            <v>Sin protección (radiación)</v>
          </cell>
          <cell r="M20" t="str">
            <v>Inadecuadamente protegido (radiación)</v>
          </cell>
          <cell r="N20" t="str">
            <v xml:space="preserve">Materiales sin rótulo o inadecuadamente rotulados </v>
          </cell>
          <cell r="O20" t="str">
            <v xml:space="preserve">Inadecuadamente protegido, no especificado en otra parte </v>
          </cell>
        </row>
        <row r="21">
          <cell r="A21" t="str">
            <v xml:space="preserve"> Materiales</v>
          </cell>
          <cell r="B21" t="str">
            <v>Condiciones Peligrosas</v>
          </cell>
          <cell r="C21" t="str">
            <v>Causa inmediata</v>
          </cell>
          <cell r="E21" t="str">
            <v>Inyectar, mezclar o combinar una sustancia con otra, de manera que se cree un riesgo de explosión, fuego u otro</v>
          </cell>
          <cell r="F21" t="str">
            <v>Colocación insegura de vehículos o equipo de movimiento de materiales (estacionar, situar, parar, o dejar vehículos elevadores o aparatos de transporte en posición insegura para cargar o descargar)</v>
          </cell>
          <cell r="G21" t="str">
            <v>Colocación insegura de materiales, herramientas, desechos, etc. (como para crear riesgos de derrumbe, tropezón, choque o resbalón, etc.)</v>
          </cell>
          <cell r="H21" t="str">
            <v>No especificados en otra parte</v>
          </cell>
        </row>
        <row r="22">
          <cell r="A22" t="str">
            <v>Usoㅤinadecuado</v>
          </cell>
          <cell r="B22" t="str">
            <v xml:space="preserve">Actos Inseguros </v>
          </cell>
          <cell r="C22" t="str">
            <v>Causa inmediata</v>
          </cell>
          <cell r="E22" t="str">
            <v>Uso del material o equipo de una manera para la cual no está indicado</v>
          </cell>
          <cell r="F22" t="str">
            <v>Recargar de pesos (vehículos, andamios, etc.)</v>
          </cell>
          <cell r="G22" t="str">
            <v>No especificados en otra parte</v>
          </cell>
        </row>
        <row r="23">
          <cell r="A23" t="str">
            <v>ErroresㅤdeㅤConducción</v>
          </cell>
          <cell r="B23" t="str">
            <v>Condiciones Peligrosas</v>
          </cell>
          <cell r="C23" t="str">
            <v>Causa inmediata</v>
          </cell>
          <cell r="E23" t="str">
            <v>Conducir demasiado rápido o demasiado despacio</v>
          </cell>
          <cell r="F23" t="str">
            <v>Entrar o salir del vehículo por el lado del tráfico</v>
          </cell>
          <cell r="G23" t="str">
            <v>No hacer la señal cuando se para, se voltea o se retrocede</v>
          </cell>
          <cell r="H23" t="str">
            <v>Omitir el otorgamiento del derecho de vía</v>
          </cell>
          <cell r="I23" t="str">
            <v>No obedecer las señales o signos del control del tráfico</v>
          </cell>
          <cell r="J23" t="str">
            <v>No guardar la distancia</v>
          </cell>
          <cell r="K23" t="str">
            <v>Pasar inapropiadamente</v>
          </cell>
          <cell r="L23" t="str">
            <v>Voltear inapropiadamente</v>
          </cell>
          <cell r="M23" t="str">
            <v>No especificados en otra parte</v>
          </cell>
        </row>
        <row r="24">
          <cell r="A24" t="str">
            <v xml:space="preserve">Mantenimientoㅤinseguro </v>
          </cell>
          <cell r="B24" t="str">
            <v xml:space="preserve">Actos Inseguros </v>
          </cell>
          <cell r="C24" t="str">
            <v>Causa inmediata</v>
          </cell>
          <cell r="E24" t="str">
            <v>limpiar o lubricar equipo en movimiento</v>
          </cell>
          <cell r="F24" t="str">
            <v>Realizar reparaciones en equipo bajo presión.</v>
          </cell>
          <cell r="G24" t="str">
            <v>Soldar, reparar, etc., recipientes o equipos, sin eliminar previamente vapores, gases y sustancias químicas peligrosas...</v>
          </cell>
          <cell r="H24" t="str">
            <v>Trabajar en equipos cargados eléctricamente (motores, generadores, líneas)</v>
          </cell>
          <cell r="I24" t="str">
            <v>No especificado en otra parte.</v>
          </cell>
        </row>
        <row r="25">
          <cell r="A25" t="str">
            <v>Omitirㅤelㅤuso</v>
          </cell>
          <cell r="B25" t="str">
            <v xml:space="preserve">Actos Inseguros </v>
          </cell>
          <cell r="C25" t="str">
            <v>Causa inmediata</v>
          </cell>
          <cell r="E25" t="str">
            <v>OMITIR EL USO DE ATUENDO PERSONAL SEGURO (Uso de zapatos de tacón alto, pelo suelto, mangas largas, ropa suelta, anillos, relojes, etc.)</v>
          </cell>
          <cell r="F25" t="str">
            <v>Omitir, cerrar, bloquear o asegurar los vehículos, interruptores, válvulas, prensas, otras herramientas, materiales y equipo, contra movimientos inesperados, flujo de corriente eléctrica, vapor, etc.</v>
          </cell>
          <cell r="G25" t="str">
            <v>Omitir el cierre del equipo que no está en uso</v>
          </cell>
          <cell r="H25" t="str">
            <v>Omitir la colocación de avisos, señales, tarjetas, etc.</v>
          </cell>
          <cell r="I25" t="str">
            <v>Soltar o mover pesos, etc., sin dar aviso o advertencia adecuada</v>
          </cell>
          <cell r="J25" t="str">
            <v>Iniciar o parar vehículos o equipos sin dar el aviso adecuado</v>
          </cell>
          <cell r="K25" t="str">
            <v>No especificados en otra parte</v>
          </cell>
          <cell r="L25" t="str">
            <v>BROMAS O JUEGOS PESADOS (Distraer, fastidiar, molestar, asustar, reñir, chancearse pesadamente, lanzar materiales, exhibirse burlonamente, etc.)</v>
          </cell>
        </row>
        <row r="26">
          <cell r="A26" t="str">
            <v>Otros</v>
          </cell>
        </row>
        <row r="27">
          <cell r="A27" t="str">
            <v>Riesgosㅤambientales</v>
          </cell>
          <cell r="B27" t="str">
            <v>Condiciones Peligrosas</v>
          </cell>
          <cell r="C27" t="str">
            <v>Causa inmediata</v>
          </cell>
          <cell r="D27" t="str">
            <v>ENTORNO</v>
          </cell>
          <cell r="E27" t="str">
            <v>Ruido excesivo</v>
          </cell>
          <cell r="F27" t="str">
            <v>Espacio inadecuado de los pasillos, salidas, etc.</v>
          </cell>
          <cell r="G27" t="str">
            <v>Espacio libre inadecuado para movimientos de personas u objetos</v>
          </cell>
          <cell r="H27" t="str">
            <v>Control inadecuado del tráfico</v>
          </cell>
          <cell r="I27" t="str">
            <v>Ventilación general inadecuada, no debida a equipo defectuoso</v>
          </cell>
          <cell r="J27" t="str">
            <v>Insuficiente espacio de trabajo</v>
          </cell>
          <cell r="K27" t="str">
            <v>Iluminación inadecuada (insuficiente luz para la operación, brillo, etc.)</v>
          </cell>
          <cell r="L27" t="str">
            <v>Clima
Evaluación del clima, neblina, escarcha, granizo, hielo, llovizna, calor, viento excesivo, ventarrones, temperaturas extremas calor, frio, humedad</v>
          </cell>
          <cell r="M27" t="str">
            <v>Contaminantes
Presencia de contaminantes: dióxido de carbono, monóxido de carbono, sustancias químicas, polvo objetos extraños, desechos, material particulado, gases, impurezas entre otros</v>
          </cell>
          <cell r="N27" t="str">
            <v>Riesgos ambientales no especificados en otra parte</v>
          </cell>
        </row>
        <row r="28">
          <cell r="A28" t="str">
            <v>RiesgoㅤdeㅤColocación</v>
          </cell>
          <cell r="B28" t="str">
            <v>Condiciones Peligrosas</v>
          </cell>
          <cell r="C28" t="str">
            <v>Causa inmediata</v>
          </cell>
          <cell r="E28" t="str">
            <v>Inapropiadamente apilado</v>
          </cell>
          <cell r="F28" t="str">
            <v>Colocados o emplazados inadecuadamente</v>
          </cell>
          <cell r="G28" t="str">
            <v>Inadecuadamente asegurados contra movimientos inconvenientes (exceptuando apilamiento inestable)</v>
          </cell>
        </row>
        <row r="29">
          <cell r="A29" t="str">
            <v>Trabajosㅤexternos</v>
          </cell>
          <cell r="B29" t="str">
            <v>Condiciones Peligrosas</v>
          </cell>
          <cell r="C29" t="str">
            <v>Causa inmediata</v>
          </cell>
          <cell r="E29" t="str">
            <v>Predios o cosas defectuosas de extraños</v>
          </cell>
          <cell r="F29" t="str">
            <v>Materiales o equipo defectuoso de extraños</v>
          </cell>
          <cell r="G29" t="str">
            <v xml:space="preserve">Otros riesgos asociados con la propiedad u operaciones de extraños </v>
          </cell>
          <cell r="H29" t="str">
            <v>Riesgos naturales (riesgos de terrenos irregulares e inestables, exposición a elementos, animales salvajes, etc., encontradas en operaciones a campo abierto)</v>
          </cell>
        </row>
        <row r="30">
          <cell r="A30" t="str">
            <v xml:space="preserve">Otros </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7" Type="http://schemas.openxmlformats.org/officeDocument/2006/relationships/ctrlProp" Target="../ctrlProps/ctrlProp52.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8" Type="http://schemas.openxmlformats.org/officeDocument/2006/relationships/ctrlProp" Target="../ctrlProps/ctrlProp53.xml"/><Relationship Id="rId3" Type="http://schemas.openxmlformats.org/officeDocument/2006/relationships/vmlDrawing" Target="../drawings/vmlDrawing2.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90.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F8134-F999-40AB-86D6-455CE0095132}">
  <dimension ref="B1:XFB104"/>
  <sheetViews>
    <sheetView showGridLines="0" tabSelected="1" topLeftCell="A9" zoomScale="60" zoomScaleNormal="60" workbookViewId="0">
      <selection activeCell="M32" sqref="M32"/>
    </sheetView>
  </sheetViews>
  <sheetFormatPr baseColWidth="10" defaultColWidth="0" defaultRowHeight="0" customHeight="1" zeroHeight="1"/>
  <cols>
    <col min="1" max="1" width="3.7265625" style="101" customWidth="1"/>
    <col min="2" max="2" width="7.453125" style="101" customWidth="1"/>
    <col min="3" max="5" width="4" style="101" customWidth="1"/>
    <col min="6" max="6" width="8.1796875" style="102" customWidth="1"/>
    <col min="7" max="7" width="7.26953125" style="102" customWidth="1"/>
    <col min="8" max="8" width="8.453125" style="101" customWidth="1"/>
    <col min="9" max="9" width="6.90625" style="101" customWidth="1"/>
    <col min="10" max="10" width="14.81640625" style="101" customWidth="1"/>
    <col min="11" max="11" width="9" style="101" customWidth="1"/>
    <col min="12" max="12" width="10.90625" style="101" customWidth="1"/>
    <col min="13" max="13" width="25.90625" style="101" customWidth="1"/>
    <col min="14" max="14" width="14.7265625" style="101" customWidth="1"/>
    <col min="15" max="15" width="8.1796875" style="101" customWidth="1"/>
    <col min="16" max="16" width="13.7265625" style="101" customWidth="1"/>
    <col min="17" max="17" width="10" style="101" customWidth="1"/>
    <col min="18" max="18" width="16.453125" style="101" customWidth="1"/>
    <col min="19" max="19" width="11.54296875" style="103" customWidth="1"/>
    <col min="20" max="20" width="3.54296875" style="101" customWidth="1"/>
    <col min="21" max="22" width="11.453125" style="101" customWidth="1"/>
    <col min="23" max="23" width="11.453125" style="101" hidden="1"/>
    <col min="24" max="24" width="11.453125" style="104" hidden="1"/>
    <col min="25" max="25" width="11.453125" style="101" hidden="1"/>
    <col min="26" max="26" width="8.1796875" style="101" hidden="1"/>
    <col min="27" max="362" width="11.453125" style="101" hidden="1"/>
    <col min="363" max="363" width="25.1796875" style="101" hidden="1"/>
    <col min="364" max="16382" width="11.453125" style="101" hidden="1"/>
    <col min="16383" max="16383" width="7.26953125" style="101" customWidth="1"/>
    <col min="16384" max="16384" width="12" style="101" customWidth="1"/>
  </cols>
  <sheetData>
    <row r="1" spans="2:363" ht="1.5" customHeight="1"/>
    <row r="2" spans="2:363" ht="1.5" customHeight="1"/>
    <row r="3" spans="2:363" ht="1.5" customHeight="1"/>
    <row r="4" spans="2:363" s="116" customFormat="1" ht="5.5" customHeight="1">
      <c r="G4" s="117">
        <v>0</v>
      </c>
      <c r="H4" s="118">
        <v>0.99930555555555556</v>
      </c>
      <c r="S4" s="119"/>
    </row>
    <row r="5" spans="2:363" s="108" customFormat="1" ht="42.75" customHeight="1">
      <c r="B5" s="322" t="s">
        <v>390</v>
      </c>
      <c r="C5" s="323"/>
      <c r="D5" s="323"/>
      <c r="E5" s="323"/>
      <c r="F5" s="323"/>
      <c r="G5" s="323"/>
      <c r="H5" s="323"/>
      <c r="I5" s="323"/>
      <c r="J5" s="323"/>
      <c r="K5" s="323"/>
      <c r="L5" s="323"/>
      <c r="M5" s="324"/>
      <c r="N5" s="328"/>
      <c r="O5" s="329"/>
      <c r="P5" s="329"/>
      <c r="Q5" s="329"/>
      <c r="R5" s="330"/>
      <c r="S5" s="105"/>
      <c r="T5" s="106"/>
      <c r="U5" s="107"/>
      <c r="V5" s="107"/>
      <c r="W5" s="107"/>
      <c r="Y5" s="107"/>
      <c r="Z5" s="107"/>
      <c r="MY5" s="107"/>
    </row>
    <row r="6" spans="2:363" s="108" customFormat="1" ht="44.25" customHeight="1">
      <c r="B6" s="325"/>
      <c r="C6" s="326"/>
      <c r="D6" s="326"/>
      <c r="E6" s="326"/>
      <c r="F6" s="326"/>
      <c r="G6" s="326"/>
      <c r="H6" s="326"/>
      <c r="I6" s="326"/>
      <c r="J6" s="326"/>
      <c r="K6" s="326"/>
      <c r="L6" s="326"/>
      <c r="M6" s="327"/>
      <c r="N6" s="331"/>
      <c r="O6" s="332"/>
      <c r="P6" s="332"/>
      <c r="Q6" s="332"/>
      <c r="R6" s="333"/>
      <c r="S6" s="105"/>
      <c r="U6" s="107"/>
      <c r="V6" s="107"/>
      <c r="W6" s="107"/>
      <c r="Y6" s="107"/>
      <c r="Z6" s="107"/>
      <c r="MY6" s="107"/>
    </row>
    <row r="7" spans="2:363" s="108" customFormat="1" ht="5" customHeight="1" thickBot="1">
      <c r="B7" s="120"/>
      <c r="C7" s="120"/>
      <c r="D7" s="120"/>
      <c r="E7" s="120"/>
      <c r="F7" s="120"/>
      <c r="G7" s="120"/>
      <c r="H7" s="120"/>
      <c r="I7" s="120"/>
      <c r="J7" s="120"/>
      <c r="K7" s="120"/>
      <c r="L7" s="120"/>
      <c r="M7" s="120"/>
      <c r="N7" s="109"/>
      <c r="O7" s="109"/>
      <c r="P7" s="109"/>
      <c r="Q7" s="109"/>
      <c r="R7" s="109"/>
      <c r="S7" s="105"/>
      <c r="U7" s="107"/>
      <c r="V7" s="107"/>
      <c r="W7" s="107"/>
      <c r="Y7" s="107"/>
      <c r="Z7" s="107"/>
      <c r="MY7" s="107"/>
    </row>
    <row r="8" spans="2:363" s="108" customFormat="1" ht="24.75" customHeight="1">
      <c r="B8" s="334" t="s">
        <v>385</v>
      </c>
      <c r="C8" s="335"/>
      <c r="D8" s="335"/>
      <c r="E8" s="335"/>
      <c r="F8" s="335"/>
      <c r="G8" s="335"/>
      <c r="H8" s="335"/>
      <c r="I8" s="335"/>
      <c r="J8" s="335"/>
      <c r="K8" s="335"/>
      <c r="L8" s="335"/>
      <c r="M8" s="335"/>
      <c r="N8" s="335"/>
      <c r="O8" s="335"/>
      <c r="P8" s="335"/>
      <c r="Q8" s="335"/>
      <c r="R8" s="336"/>
      <c r="S8" s="105"/>
      <c r="U8" s="107"/>
      <c r="V8" s="107"/>
      <c r="W8" s="107"/>
      <c r="Y8" s="107"/>
      <c r="Z8" s="107"/>
      <c r="MY8" s="107"/>
    </row>
    <row r="9" spans="2:363" s="110" customFormat="1" ht="15.75" customHeight="1">
      <c r="B9" s="167" t="s">
        <v>391</v>
      </c>
      <c r="C9" s="168"/>
      <c r="D9" s="168"/>
      <c r="E9" s="168"/>
      <c r="F9" s="168"/>
      <c r="G9" s="168"/>
      <c r="H9" s="168"/>
      <c r="I9" s="168"/>
      <c r="J9" s="168" t="s">
        <v>23</v>
      </c>
      <c r="K9" s="168"/>
      <c r="L9" s="168"/>
      <c r="M9" s="168"/>
      <c r="N9" s="168"/>
      <c r="O9" s="168"/>
      <c r="P9" s="168"/>
      <c r="Q9" s="168"/>
      <c r="R9" s="169"/>
      <c r="S9" s="121"/>
      <c r="U9" s="111"/>
      <c r="V9" s="111"/>
      <c r="W9" s="111"/>
      <c r="Y9" s="111"/>
      <c r="Z9" s="111"/>
      <c r="MY9" s="111"/>
    </row>
    <row r="10" spans="2:363" s="110" customFormat="1" ht="13.5" customHeight="1">
      <c r="B10" s="179" t="s">
        <v>392</v>
      </c>
      <c r="C10" s="170"/>
      <c r="D10" s="170"/>
      <c r="E10" s="170" t="s">
        <v>393</v>
      </c>
      <c r="F10" s="170"/>
      <c r="G10" s="170"/>
      <c r="H10" s="170" t="s">
        <v>394</v>
      </c>
      <c r="I10" s="170"/>
      <c r="J10" s="170"/>
      <c r="K10" s="170"/>
      <c r="L10" s="170"/>
      <c r="M10" s="170"/>
      <c r="N10" s="170"/>
      <c r="O10" s="170"/>
      <c r="P10" s="170"/>
      <c r="Q10" s="170"/>
      <c r="R10" s="171"/>
      <c r="S10" s="121"/>
      <c r="U10" s="111"/>
      <c r="V10" s="111"/>
      <c r="W10" s="111"/>
      <c r="Y10" s="111"/>
      <c r="Z10" s="111"/>
      <c r="MY10" s="111"/>
    </row>
    <row r="11" spans="2:363" s="110" customFormat="1" ht="18.5" customHeight="1">
      <c r="B11" s="180">
        <v>22</v>
      </c>
      <c r="C11" s="181"/>
      <c r="D11" s="181"/>
      <c r="E11" s="172" t="s">
        <v>451</v>
      </c>
      <c r="F11" s="172"/>
      <c r="G11" s="172"/>
      <c r="H11" s="182">
        <v>2023</v>
      </c>
      <c r="I11" s="182"/>
      <c r="J11" s="172" t="s">
        <v>441</v>
      </c>
      <c r="K11" s="172"/>
      <c r="L11" s="172"/>
      <c r="M11" s="172"/>
      <c r="N11" s="172"/>
      <c r="O11" s="172"/>
      <c r="P11" s="172"/>
      <c r="Q11" s="172"/>
      <c r="R11" s="173"/>
      <c r="S11" s="121"/>
      <c r="T11" s="123"/>
      <c r="U11" s="111"/>
      <c r="V11" s="111"/>
      <c r="W11" s="111"/>
      <c r="Y11" s="111"/>
      <c r="Z11" s="111"/>
      <c r="MY11" s="111"/>
    </row>
    <row r="12" spans="2:363" s="108" customFormat="1" ht="17.25" customHeight="1">
      <c r="B12" s="340" t="s">
        <v>395</v>
      </c>
      <c r="C12" s="341"/>
      <c r="D12" s="341"/>
      <c r="E12" s="341"/>
      <c r="F12" s="341"/>
      <c r="G12" s="341"/>
      <c r="H12" s="341"/>
      <c r="I12" s="341"/>
      <c r="J12" s="341"/>
      <c r="K12" s="341"/>
      <c r="L12" s="341"/>
      <c r="M12" s="341"/>
      <c r="N12" s="341"/>
      <c r="O12" s="341"/>
      <c r="P12" s="341"/>
      <c r="Q12" s="341"/>
      <c r="R12" s="342"/>
      <c r="S12" s="105"/>
      <c r="T12" s="124"/>
      <c r="U12" s="107"/>
      <c r="V12" s="107"/>
      <c r="W12" s="107"/>
      <c r="Y12" s="107"/>
      <c r="Z12" s="107"/>
      <c r="MY12" s="107"/>
    </row>
    <row r="13" spans="2:363" s="108" customFormat="1" ht="15.75" customHeight="1">
      <c r="B13" s="174" t="s">
        <v>392</v>
      </c>
      <c r="C13" s="175"/>
      <c r="D13" s="176"/>
      <c r="E13" s="177" t="s">
        <v>393</v>
      </c>
      <c r="F13" s="175"/>
      <c r="G13" s="176"/>
      <c r="H13" s="177" t="s">
        <v>394</v>
      </c>
      <c r="I13" s="176"/>
      <c r="J13" s="122" t="s">
        <v>396</v>
      </c>
      <c r="K13" s="177" t="s">
        <v>397</v>
      </c>
      <c r="L13" s="175"/>
      <c r="M13" s="175"/>
      <c r="N13" s="175"/>
      <c r="O13" s="175"/>
      <c r="P13" s="175"/>
      <c r="Q13" s="175"/>
      <c r="R13" s="178"/>
      <c r="S13" s="105"/>
      <c r="U13" s="107"/>
      <c r="V13" s="107"/>
      <c r="W13" s="107"/>
      <c r="Y13" s="107"/>
      <c r="Z13" s="107"/>
      <c r="MY13" s="107"/>
    </row>
    <row r="14" spans="2:363" s="108" customFormat="1" ht="18" customHeight="1">
      <c r="B14" s="354">
        <v>25</v>
      </c>
      <c r="C14" s="304"/>
      <c r="D14" s="355"/>
      <c r="E14" s="351" t="s">
        <v>453</v>
      </c>
      <c r="F14" s="352"/>
      <c r="G14" s="353"/>
      <c r="H14" s="349">
        <v>2023</v>
      </c>
      <c r="I14" s="350"/>
      <c r="J14" s="125" t="s">
        <v>454</v>
      </c>
      <c r="K14" s="351" t="s">
        <v>455</v>
      </c>
      <c r="L14" s="352"/>
      <c r="M14" s="352"/>
      <c r="N14" s="352"/>
      <c r="O14" s="352"/>
      <c r="P14" s="352"/>
      <c r="Q14" s="352"/>
      <c r="R14" s="356"/>
      <c r="S14" s="105"/>
      <c r="T14" s="124"/>
      <c r="U14" s="107"/>
      <c r="V14" s="107"/>
      <c r="W14" s="107"/>
      <c r="Y14" s="107"/>
      <c r="Z14" s="107"/>
      <c r="MY14" s="107"/>
    </row>
    <row r="15" spans="2:363" s="108" customFormat="1" ht="18" customHeight="1">
      <c r="B15" s="337" t="s">
        <v>26</v>
      </c>
      <c r="C15" s="338"/>
      <c r="D15" s="338"/>
      <c r="E15" s="338"/>
      <c r="F15" s="338"/>
      <c r="G15" s="338"/>
      <c r="H15" s="338"/>
      <c r="I15" s="338"/>
      <c r="J15" s="338"/>
      <c r="K15" s="338"/>
      <c r="L15" s="338"/>
      <c r="M15" s="338"/>
      <c r="N15" s="338"/>
      <c r="O15" s="338"/>
      <c r="P15" s="338"/>
      <c r="Q15" s="338"/>
      <c r="R15" s="339"/>
      <c r="S15" s="105"/>
      <c r="U15" s="107"/>
      <c r="V15" s="107"/>
      <c r="W15" s="107"/>
      <c r="Y15" s="107"/>
      <c r="Z15" s="107"/>
      <c r="MY15" s="107"/>
    </row>
    <row r="16" spans="2:363" s="108" customFormat="1" ht="19.5" customHeight="1">
      <c r="B16" s="357" t="s">
        <v>437</v>
      </c>
      <c r="C16" s="358"/>
      <c r="D16" s="358"/>
      <c r="E16" s="358"/>
      <c r="F16" s="358"/>
      <c r="G16" s="358"/>
      <c r="H16" s="358"/>
      <c r="I16" s="358"/>
      <c r="J16" s="358"/>
      <c r="K16" s="358"/>
      <c r="L16" s="358"/>
      <c r="M16" s="343" t="s">
        <v>25</v>
      </c>
      <c r="N16" s="343"/>
      <c r="O16" s="344" t="s">
        <v>398</v>
      </c>
      <c r="P16" s="344"/>
      <c r="Q16" s="344"/>
      <c r="R16" s="345"/>
      <c r="S16" s="105"/>
      <c r="U16" s="107"/>
      <c r="V16" s="107"/>
      <c r="W16" s="107"/>
      <c r="Y16" s="107"/>
      <c r="Z16" s="107"/>
      <c r="MY16" s="107"/>
    </row>
    <row r="17" spans="2:363" s="108" customFormat="1" ht="19.5" customHeight="1">
      <c r="B17" s="359"/>
      <c r="C17" s="360"/>
      <c r="D17" s="360"/>
      <c r="E17" s="360"/>
      <c r="F17" s="360"/>
      <c r="G17" s="360"/>
      <c r="H17" s="360"/>
      <c r="I17" s="360"/>
      <c r="J17" s="360"/>
      <c r="K17" s="360"/>
      <c r="L17" s="361"/>
      <c r="M17" s="181" t="s">
        <v>461</v>
      </c>
      <c r="N17" s="181"/>
      <c r="O17" s="181">
        <v>4604201</v>
      </c>
      <c r="P17" s="181"/>
      <c r="Q17" s="181"/>
      <c r="R17" s="346"/>
      <c r="S17" s="105"/>
      <c r="U17" s="107"/>
      <c r="V17" s="107"/>
      <c r="W17" s="107"/>
      <c r="Y17" s="107"/>
      <c r="Z17" s="107"/>
      <c r="MY17" s="107"/>
    </row>
    <row r="18" spans="2:363" s="108" customFormat="1" ht="31" customHeight="1">
      <c r="B18" s="362" t="s">
        <v>399</v>
      </c>
      <c r="C18" s="363"/>
      <c r="D18" s="363"/>
      <c r="E18" s="363"/>
      <c r="F18" s="364"/>
      <c r="G18" s="365" t="s">
        <v>459</v>
      </c>
      <c r="H18" s="366"/>
      <c r="I18" s="366"/>
      <c r="J18" s="366"/>
      <c r="K18" s="366"/>
      <c r="L18" s="367"/>
      <c r="M18" s="347" t="s">
        <v>438</v>
      </c>
      <c r="N18" s="347"/>
      <c r="O18" s="126" t="s">
        <v>400</v>
      </c>
      <c r="P18" s="348">
        <v>901536924</v>
      </c>
      <c r="Q18" s="172"/>
      <c r="R18" s="173"/>
      <c r="S18" s="105"/>
      <c r="U18" s="107"/>
      <c r="V18" s="107"/>
      <c r="W18" s="107"/>
      <c r="Y18" s="107"/>
      <c r="Z18" s="107"/>
      <c r="MY18" s="107"/>
    </row>
    <row r="19" spans="2:363" s="108" customFormat="1" ht="17.25" customHeight="1">
      <c r="B19" s="314" t="s">
        <v>401</v>
      </c>
      <c r="C19" s="315"/>
      <c r="D19" s="315"/>
      <c r="E19" s="315"/>
      <c r="F19" s="315"/>
      <c r="G19" s="315"/>
      <c r="H19" s="315"/>
      <c r="I19" s="316"/>
      <c r="J19" s="317" t="s">
        <v>402</v>
      </c>
      <c r="K19" s="315"/>
      <c r="L19" s="316"/>
      <c r="M19" s="312" t="s">
        <v>403</v>
      </c>
      <c r="N19" s="312"/>
      <c r="O19" s="312"/>
      <c r="P19" s="312"/>
      <c r="Q19" s="312"/>
      <c r="R19" s="313"/>
      <c r="S19" s="105"/>
      <c r="U19" s="107"/>
      <c r="V19" s="107"/>
      <c r="W19" s="107"/>
      <c r="Y19" s="107"/>
      <c r="Z19" s="107"/>
      <c r="MY19" s="107"/>
    </row>
    <row r="20" spans="2:363" s="108" customFormat="1" ht="19" customHeight="1">
      <c r="B20" s="318" t="s">
        <v>456</v>
      </c>
      <c r="C20" s="319"/>
      <c r="D20" s="319"/>
      <c r="E20" s="319"/>
      <c r="F20" s="319"/>
      <c r="G20" s="319"/>
      <c r="H20" s="319"/>
      <c r="I20" s="320"/>
      <c r="J20" s="321">
        <v>3217899187</v>
      </c>
      <c r="K20" s="319"/>
      <c r="L20" s="320"/>
      <c r="M20" s="264"/>
      <c r="N20" s="265"/>
      <c r="O20" s="265"/>
      <c r="P20" s="265"/>
      <c r="Q20" s="265"/>
      <c r="R20" s="266"/>
      <c r="S20" s="105"/>
      <c r="T20" s="105" t="e">
        <f>+SEARCH("@",M20,1)</f>
        <v>#VALUE!</v>
      </c>
      <c r="U20" s="107"/>
      <c r="V20" s="107"/>
      <c r="W20" s="107"/>
      <c r="Y20" s="107"/>
      <c r="Z20" s="107"/>
      <c r="MY20" s="107"/>
    </row>
    <row r="21" spans="2:363" s="108" customFormat="1" ht="17.25" customHeight="1">
      <c r="B21" s="314" t="s">
        <v>17</v>
      </c>
      <c r="C21" s="315"/>
      <c r="D21" s="315"/>
      <c r="E21" s="315"/>
      <c r="F21" s="315"/>
      <c r="G21" s="315"/>
      <c r="H21" s="315"/>
      <c r="I21" s="316"/>
      <c r="J21" s="317" t="s">
        <v>18</v>
      </c>
      <c r="K21" s="315"/>
      <c r="L21" s="316"/>
      <c r="M21" s="312" t="s">
        <v>19</v>
      </c>
      <c r="N21" s="312"/>
      <c r="O21" s="293" t="s">
        <v>20</v>
      </c>
      <c r="P21" s="368"/>
      <c r="Q21" s="368"/>
      <c r="R21" s="369"/>
      <c r="S21" s="105"/>
      <c r="U21" s="107"/>
      <c r="V21" s="107"/>
      <c r="W21" s="107"/>
      <c r="Y21" s="107"/>
      <c r="Z21" s="107"/>
      <c r="MY21" s="107"/>
    </row>
    <row r="22" spans="2:363" s="108" customFormat="1" ht="18.5" customHeight="1">
      <c r="B22" s="318" t="s">
        <v>457</v>
      </c>
      <c r="C22" s="319"/>
      <c r="D22" s="319"/>
      <c r="E22" s="319"/>
      <c r="F22" s="319"/>
      <c r="G22" s="319"/>
      <c r="H22" s="319"/>
      <c r="I22" s="320"/>
      <c r="J22" s="321" t="s">
        <v>458</v>
      </c>
      <c r="K22" s="319"/>
      <c r="L22" s="320"/>
      <c r="M22" s="181" t="s">
        <v>436</v>
      </c>
      <c r="N22" s="181"/>
      <c r="O22" s="293"/>
      <c r="P22" s="368"/>
      <c r="Q22" s="368"/>
      <c r="R22" s="369"/>
      <c r="S22" s="105"/>
      <c r="U22" s="107"/>
      <c r="V22" s="107"/>
      <c r="W22" s="107"/>
      <c r="Y22" s="107"/>
      <c r="Z22" s="107"/>
      <c r="MY22" s="107"/>
    </row>
    <row r="23" spans="2:363" s="108" customFormat="1" ht="29.25" customHeight="1">
      <c r="B23" s="294" t="s">
        <v>27</v>
      </c>
      <c r="C23" s="295"/>
      <c r="D23" s="295"/>
      <c r="E23" s="295"/>
      <c r="F23" s="296"/>
      <c r="G23" s="297" t="s">
        <v>460</v>
      </c>
      <c r="H23" s="298"/>
      <c r="I23" s="298"/>
      <c r="J23" s="298"/>
      <c r="K23" s="298"/>
      <c r="L23" s="299"/>
      <c r="M23" s="293" t="s">
        <v>28</v>
      </c>
      <c r="N23" s="293"/>
      <c r="O23" s="172" t="s">
        <v>462</v>
      </c>
      <c r="P23" s="172"/>
      <c r="Q23" s="172"/>
      <c r="R23" s="173"/>
      <c r="S23" s="105"/>
      <c r="U23" s="107"/>
      <c r="V23" s="107"/>
      <c r="W23" s="107"/>
      <c r="Y23" s="107"/>
      <c r="Z23" s="107"/>
      <c r="MY23" s="107"/>
    </row>
    <row r="24" spans="2:363" s="108" customFormat="1" ht="21.5" customHeight="1">
      <c r="B24" s="300" t="s">
        <v>404</v>
      </c>
      <c r="C24" s="301"/>
      <c r="D24" s="301"/>
      <c r="E24" s="301"/>
      <c r="F24" s="301"/>
      <c r="G24" s="301"/>
      <c r="H24" s="302"/>
      <c r="I24" s="303" t="s">
        <v>458</v>
      </c>
      <c r="J24" s="304"/>
      <c r="K24" s="304"/>
      <c r="L24" s="304"/>
      <c r="M24" s="304"/>
      <c r="N24" s="304"/>
      <c r="O24" s="304"/>
      <c r="P24" s="304"/>
      <c r="Q24" s="304"/>
      <c r="R24" s="305"/>
      <c r="S24" s="105"/>
      <c r="U24" s="107"/>
      <c r="V24" s="107"/>
      <c r="W24" s="107"/>
      <c r="Y24" s="107"/>
      <c r="Z24" s="107"/>
      <c r="MY24" s="107"/>
    </row>
    <row r="25" spans="2:363" s="108" customFormat="1" ht="24.75" customHeight="1">
      <c r="B25" s="247" t="s">
        <v>24</v>
      </c>
      <c r="C25" s="248"/>
      <c r="D25" s="248"/>
      <c r="E25" s="248"/>
      <c r="F25" s="248"/>
      <c r="G25" s="248"/>
      <c r="H25" s="248"/>
      <c r="I25" s="248"/>
      <c r="J25" s="248"/>
      <c r="K25" s="248"/>
      <c r="L25" s="248"/>
      <c r="M25" s="248"/>
      <c r="N25" s="248"/>
      <c r="O25" s="248"/>
      <c r="P25" s="248"/>
      <c r="Q25" s="248"/>
      <c r="R25" s="249"/>
      <c r="S25" s="105"/>
      <c r="U25" s="107"/>
      <c r="V25" s="107"/>
      <c r="W25" s="107"/>
      <c r="Y25" s="107"/>
      <c r="Z25" s="107"/>
      <c r="MY25" s="107"/>
    </row>
    <row r="26" spans="2:363" s="108" customFormat="1" ht="17.25" customHeight="1">
      <c r="B26" s="286" t="s">
        <v>405</v>
      </c>
      <c r="C26" s="287"/>
      <c r="D26" s="287"/>
      <c r="E26" s="287"/>
      <c r="F26" s="287"/>
      <c r="G26" s="287"/>
      <c r="H26" s="287"/>
      <c r="I26" s="287"/>
      <c r="J26" s="287"/>
      <c r="K26" s="287"/>
      <c r="L26" s="287"/>
      <c r="M26" s="287"/>
      <c r="N26" s="287"/>
      <c r="O26" s="287"/>
      <c r="P26" s="287"/>
      <c r="Q26" s="287"/>
      <c r="R26" s="288"/>
      <c r="S26" s="105"/>
      <c r="U26" s="107"/>
      <c r="V26" s="107"/>
      <c r="W26" s="107"/>
      <c r="Y26" s="107"/>
      <c r="Z26" s="107"/>
      <c r="MY26" s="107"/>
    </row>
    <row r="27" spans="2:363" s="108" customFormat="1" ht="24.75" customHeight="1">
      <c r="B27" s="289" t="s">
        <v>11</v>
      </c>
      <c r="C27" s="256"/>
      <c r="D27" s="256"/>
      <c r="E27" s="256"/>
      <c r="F27" s="256"/>
      <c r="G27" s="256"/>
      <c r="H27" s="256"/>
      <c r="I27" s="256"/>
      <c r="J27" s="256"/>
      <c r="K27" s="256"/>
      <c r="L27" s="256"/>
      <c r="M27" s="256"/>
      <c r="N27" s="256"/>
      <c r="O27" s="256"/>
      <c r="P27" s="256"/>
      <c r="Q27" s="256"/>
      <c r="R27" s="257"/>
      <c r="S27" s="105"/>
      <c r="U27" s="107"/>
      <c r="V27" s="107"/>
      <c r="W27" s="107"/>
      <c r="Y27" s="107"/>
      <c r="Z27" s="107"/>
      <c r="MY27" s="107"/>
    </row>
    <row r="28" spans="2:363" s="108" customFormat="1" ht="17.25" customHeight="1">
      <c r="B28" s="306" t="s">
        <v>12</v>
      </c>
      <c r="C28" s="307"/>
      <c r="D28" s="307"/>
      <c r="E28" s="307"/>
      <c r="F28" s="307"/>
      <c r="G28" s="307"/>
      <c r="H28" s="308"/>
      <c r="I28" s="309" t="s">
        <v>13</v>
      </c>
      <c r="J28" s="307"/>
      <c r="K28" s="307"/>
      <c r="L28" s="308"/>
      <c r="M28" s="309" t="s">
        <v>14</v>
      </c>
      <c r="N28" s="308"/>
      <c r="O28" s="282" t="s">
        <v>15</v>
      </c>
      <c r="P28" s="310"/>
      <c r="Q28" s="310"/>
      <c r="R28" s="311"/>
      <c r="S28" s="105"/>
      <c r="U28" s="107"/>
      <c r="V28" s="107"/>
      <c r="W28" s="107"/>
      <c r="Y28" s="107"/>
      <c r="Z28" s="107"/>
      <c r="MY28" s="107"/>
    </row>
    <row r="29" spans="2:363" s="108" customFormat="1" ht="23" customHeight="1">
      <c r="B29" s="269" t="s">
        <v>463</v>
      </c>
      <c r="C29" s="270"/>
      <c r="D29" s="270"/>
      <c r="E29" s="270"/>
      <c r="F29" s="270"/>
      <c r="G29" s="270"/>
      <c r="H29" s="271"/>
      <c r="I29" s="272" t="s">
        <v>464</v>
      </c>
      <c r="J29" s="270"/>
      <c r="K29" s="270"/>
      <c r="L29" s="271"/>
      <c r="M29" s="277" t="s">
        <v>465</v>
      </c>
      <c r="N29" s="278"/>
      <c r="O29" s="279"/>
      <c r="P29" s="280"/>
      <c r="Q29" s="280"/>
      <c r="R29" s="281"/>
      <c r="S29" s="105"/>
      <c r="U29" s="107"/>
      <c r="V29" s="107"/>
      <c r="W29" s="107"/>
      <c r="Y29" s="107"/>
      <c r="Z29" s="107"/>
      <c r="MY29" s="107"/>
    </row>
    <row r="30" spans="2:363" s="108" customFormat="1" ht="17.25" customHeight="1">
      <c r="B30" s="290" t="s">
        <v>406</v>
      </c>
      <c r="C30" s="258"/>
      <c r="D30" s="258"/>
      <c r="E30" s="258"/>
      <c r="F30" s="258"/>
      <c r="G30" s="258"/>
      <c r="H30" s="258"/>
      <c r="I30" s="258" t="s">
        <v>407</v>
      </c>
      <c r="J30" s="258"/>
      <c r="K30" s="258"/>
      <c r="L30" s="258"/>
      <c r="M30" s="258" t="s">
        <v>408</v>
      </c>
      <c r="N30" s="258" t="s">
        <v>16</v>
      </c>
      <c r="O30" s="258"/>
      <c r="P30" s="258"/>
      <c r="Q30" s="258"/>
      <c r="R30" s="259"/>
      <c r="S30" s="105"/>
      <c r="U30" s="107"/>
      <c r="V30" s="107"/>
      <c r="W30" s="107"/>
      <c r="Y30" s="107"/>
      <c r="Z30" s="107"/>
      <c r="MY30" s="107"/>
    </row>
    <row r="31" spans="2:363" s="108" customFormat="1" ht="14.25" customHeight="1">
      <c r="B31" s="291"/>
      <c r="C31" s="292"/>
      <c r="D31" s="292"/>
      <c r="E31" s="292"/>
      <c r="F31" s="292"/>
      <c r="G31" s="292"/>
      <c r="H31" s="292"/>
      <c r="I31" s="292"/>
      <c r="J31" s="292"/>
      <c r="K31" s="292"/>
      <c r="L31" s="292"/>
      <c r="M31" s="258"/>
      <c r="N31" s="258" t="s">
        <v>392</v>
      </c>
      <c r="O31" s="258"/>
      <c r="P31" s="282" t="s">
        <v>393</v>
      </c>
      <c r="Q31" s="283"/>
      <c r="R31" s="127" t="s">
        <v>394</v>
      </c>
      <c r="S31" s="105"/>
      <c r="U31" s="107"/>
      <c r="V31" s="107"/>
      <c r="W31" s="107"/>
      <c r="Y31" s="107"/>
      <c r="Z31" s="107"/>
      <c r="MY31" s="107"/>
    </row>
    <row r="32" spans="2:363" s="108" customFormat="1" ht="24.75" customHeight="1">
      <c r="B32" s="291"/>
      <c r="C32" s="292"/>
      <c r="D32" s="292"/>
      <c r="E32" s="292"/>
      <c r="F32" s="292"/>
      <c r="G32" s="292"/>
      <c r="H32" s="292"/>
      <c r="I32" s="292"/>
      <c r="J32" s="292"/>
      <c r="K32" s="292"/>
      <c r="L32" s="292"/>
      <c r="M32" s="128">
        <v>76289038</v>
      </c>
      <c r="N32" s="181">
        <v>12</v>
      </c>
      <c r="O32" s="181"/>
      <c r="P32" s="284" t="s">
        <v>451</v>
      </c>
      <c r="Q32" s="285"/>
      <c r="R32" s="129">
        <v>1985</v>
      </c>
      <c r="S32" s="105"/>
      <c r="T32" s="124"/>
      <c r="U32" s="107"/>
      <c r="V32" s="107"/>
      <c r="W32" s="107"/>
      <c r="Y32" s="107"/>
      <c r="Z32" s="107"/>
      <c r="MY32" s="107"/>
    </row>
    <row r="33" spans="2:363" s="108" customFormat="1" ht="17.25" customHeight="1">
      <c r="B33" s="273" t="s">
        <v>401</v>
      </c>
      <c r="C33" s="274"/>
      <c r="D33" s="274"/>
      <c r="E33" s="274"/>
      <c r="F33" s="274"/>
      <c r="G33" s="274"/>
      <c r="H33" s="274"/>
      <c r="I33" s="275"/>
      <c r="J33" s="276" t="s">
        <v>402</v>
      </c>
      <c r="K33" s="274"/>
      <c r="L33" s="275"/>
      <c r="M33" s="251" t="s">
        <v>403</v>
      </c>
      <c r="N33" s="251"/>
      <c r="O33" s="251"/>
      <c r="P33" s="251"/>
      <c r="Q33" s="251"/>
      <c r="R33" s="253"/>
      <c r="S33" s="105"/>
      <c r="U33" s="107"/>
      <c r="V33" s="107"/>
      <c r="W33" s="107"/>
      <c r="Y33" s="107"/>
      <c r="Z33" s="107"/>
      <c r="MY33" s="107"/>
    </row>
    <row r="34" spans="2:363" s="109" customFormat="1" ht="20.5" customHeight="1">
      <c r="B34" s="269" t="s">
        <v>466</v>
      </c>
      <c r="C34" s="270"/>
      <c r="D34" s="270"/>
      <c r="E34" s="270"/>
      <c r="F34" s="270"/>
      <c r="G34" s="270"/>
      <c r="H34" s="270"/>
      <c r="I34" s="271"/>
      <c r="J34" s="272">
        <v>3154288406</v>
      </c>
      <c r="K34" s="270"/>
      <c r="L34" s="271"/>
      <c r="M34" s="264"/>
      <c r="N34" s="265"/>
      <c r="O34" s="265"/>
      <c r="P34" s="265"/>
      <c r="Q34" s="265"/>
      <c r="R34" s="266"/>
      <c r="S34" s="130"/>
      <c r="T34" s="130" t="e">
        <f>+SEARCH("@",M34,1)</f>
        <v>#VALUE!</v>
      </c>
      <c r="U34" s="115"/>
      <c r="V34" s="115"/>
      <c r="W34" s="115"/>
      <c r="Y34" s="115"/>
      <c r="Z34" s="115"/>
      <c r="MY34" s="115"/>
    </row>
    <row r="35" spans="2:363" s="108" customFormat="1" ht="17.25" customHeight="1">
      <c r="B35" s="273" t="s">
        <v>17</v>
      </c>
      <c r="C35" s="274"/>
      <c r="D35" s="274"/>
      <c r="E35" s="274"/>
      <c r="F35" s="274"/>
      <c r="G35" s="274"/>
      <c r="H35" s="274"/>
      <c r="I35" s="275"/>
      <c r="J35" s="276" t="s">
        <v>18</v>
      </c>
      <c r="K35" s="274"/>
      <c r="L35" s="275"/>
      <c r="M35" s="251" t="s">
        <v>19</v>
      </c>
      <c r="N35" s="251"/>
      <c r="O35" s="252" t="s">
        <v>20</v>
      </c>
      <c r="P35" s="267"/>
      <c r="Q35" s="267"/>
      <c r="R35" s="268"/>
      <c r="S35" s="105"/>
      <c r="U35" s="107"/>
      <c r="V35" s="107"/>
      <c r="W35" s="107"/>
      <c r="Y35" s="107"/>
      <c r="Z35" s="107"/>
      <c r="MY35" s="107"/>
    </row>
    <row r="36" spans="2:363" s="108" customFormat="1" ht="19.5" customHeight="1">
      <c r="B36" s="269" t="s">
        <v>457</v>
      </c>
      <c r="C36" s="270"/>
      <c r="D36" s="270"/>
      <c r="E36" s="270"/>
      <c r="F36" s="270"/>
      <c r="G36" s="270"/>
      <c r="H36" s="270"/>
      <c r="I36" s="271"/>
      <c r="J36" s="272" t="s">
        <v>458</v>
      </c>
      <c r="K36" s="270"/>
      <c r="L36" s="271"/>
      <c r="M36" s="260"/>
      <c r="N36" s="260"/>
      <c r="O36" s="252"/>
      <c r="P36" s="267"/>
      <c r="Q36" s="267"/>
      <c r="R36" s="268"/>
      <c r="S36" s="105"/>
      <c r="U36" s="107"/>
      <c r="V36" s="107"/>
      <c r="W36" s="107"/>
      <c r="Y36" s="107"/>
      <c r="Z36" s="107"/>
      <c r="MY36" s="107"/>
    </row>
    <row r="37" spans="2:363" s="108" customFormat="1" ht="18" customHeight="1">
      <c r="B37" s="261" t="s">
        <v>21</v>
      </c>
      <c r="C37" s="262"/>
      <c r="D37" s="262"/>
      <c r="E37" s="262"/>
      <c r="F37" s="262"/>
      <c r="G37" s="262"/>
      <c r="H37" s="262"/>
      <c r="I37" s="262"/>
      <c r="J37" s="262"/>
      <c r="K37" s="262"/>
      <c r="L37" s="262"/>
      <c r="M37" s="252" t="s">
        <v>22</v>
      </c>
      <c r="N37" s="252"/>
      <c r="O37" s="252"/>
      <c r="P37" s="252"/>
      <c r="Q37" s="252"/>
      <c r="R37" s="263"/>
      <c r="S37" s="105"/>
      <c r="U37" s="107"/>
      <c r="V37" s="107"/>
      <c r="W37" s="107"/>
      <c r="Y37" s="107"/>
      <c r="Z37" s="107"/>
      <c r="MY37" s="107"/>
    </row>
    <row r="38" spans="2:363" s="108" customFormat="1" ht="17.25" customHeight="1">
      <c r="B38" s="261" t="s">
        <v>392</v>
      </c>
      <c r="C38" s="262"/>
      <c r="D38" s="262"/>
      <c r="E38" s="262"/>
      <c r="F38" s="262"/>
      <c r="G38" s="262" t="s">
        <v>393</v>
      </c>
      <c r="H38" s="262"/>
      <c r="I38" s="262"/>
      <c r="J38" s="262"/>
      <c r="K38" s="262" t="s">
        <v>394</v>
      </c>
      <c r="L38" s="262"/>
      <c r="M38" s="252"/>
      <c r="N38" s="252"/>
      <c r="O38" s="252"/>
      <c r="P38" s="252"/>
      <c r="Q38" s="252"/>
      <c r="R38" s="263"/>
      <c r="S38" s="105"/>
      <c r="U38" s="107"/>
      <c r="V38" s="107"/>
      <c r="W38" s="107"/>
      <c r="Y38" s="107"/>
      <c r="Z38" s="107"/>
      <c r="MY38" s="107"/>
    </row>
    <row r="39" spans="2:363" s="108" customFormat="1" ht="21" customHeight="1">
      <c r="B39" s="254">
        <v>9</v>
      </c>
      <c r="C39" s="231"/>
      <c r="D39" s="231"/>
      <c r="E39" s="231"/>
      <c r="F39" s="231"/>
      <c r="G39" s="255" t="s">
        <v>467</v>
      </c>
      <c r="H39" s="255"/>
      <c r="I39" s="255"/>
      <c r="J39" s="255"/>
      <c r="K39" s="182">
        <v>2023</v>
      </c>
      <c r="L39" s="182"/>
      <c r="M39" s="256"/>
      <c r="N39" s="256"/>
      <c r="O39" s="256"/>
      <c r="P39" s="256"/>
      <c r="Q39" s="256"/>
      <c r="R39" s="257"/>
      <c r="S39" s="105"/>
      <c r="T39" s="106"/>
      <c r="U39" s="112"/>
      <c r="V39" s="112"/>
      <c r="W39" s="112"/>
      <c r="Y39" s="112"/>
      <c r="Z39" s="112"/>
      <c r="AA39" s="106"/>
      <c r="AB39" s="106"/>
      <c r="AC39" s="106"/>
      <c r="MY39" s="112"/>
    </row>
    <row r="40" spans="2:363" s="108" customFormat="1" ht="17.25" customHeight="1">
      <c r="B40" s="250"/>
      <c r="C40" s="251"/>
      <c r="D40" s="251"/>
      <c r="E40" s="251"/>
      <c r="F40" s="251"/>
      <c r="G40" s="251"/>
      <c r="H40" s="251"/>
      <c r="I40" s="251"/>
      <c r="J40" s="251"/>
      <c r="K40" s="251"/>
      <c r="L40" s="258"/>
      <c r="M40" s="258"/>
      <c r="N40" s="258"/>
      <c r="O40" s="258"/>
      <c r="P40" s="258"/>
      <c r="Q40" s="258"/>
      <c r="R40" s="259"/>
      <c r="S40" s="105"/>
      <c r="U40" s="107"/>
      <c r="V40" s="107"/>
      <c r="W40" s="107"/>
      <c r="Y40" s="107"/>
      <c r="Z40" s="107"/>
      <c r="MY40" s="107"/>
    </row>
    <row r="41" spans="2:363" s="108" customFormat="1" ht="24" customHeight="1">
      <c r="B41" s="244" t="s">
        <v>445</v>
      </c>
      <c r="C41" s="245"/>
      <c r="D41" s="245"/>
      <c r="E41" s="245"/>
      <c r="F41" s="245"/>
      <c r="G41" s="245"/>
      <c r="H41" s="245"/>
      <c r="I41" s="245"/>
      <c r="J41" s="245"/>
      <c r="K41" s="245"/>
      <c r="L41" s="245" t="s">
        <v>468</v>
      </c>
      <c r="M41" s="245"/>
      <c r="N41" s="245"/>
      <c r="O41" s="245"/>
      <c r="P41" s="245"/>
      <c r="Q41" s="245"/>
      <c r="R41" s="246"/>
      <c r="S41" s="105"/>
      <c r="U41" s="107"/>
      <c r="V41" s="107"/>
      <c r="W41" s="107"/>
      <c r="Y41" s="107"/>
      <c r="Z41" s="107"/>
      <c r="MY41" s="107"/>
    </row>
    <row r="42" spans="2:363" s="108" customFormat="1" ht="24.75" customHeight="1">
      <c r="B42" s="247" t="s">
        <v>29</v>
      </c>
      <c r="C42" s="248"/>
      <c r="D42" s="248"/>
      <c r="E42" s="248"/>
      <c r="F42" s="248"/>
      <c r="G42" s="248"/>
      <c r="H42" s="248"/>
      <c r="I42" s="248"/>
      <c r="J42" s="248"/>
      <c r="K42" s="248"/>
      <c r="L42" s="248"/>
      <c r="M42" s="248"/>
      <c r="N42" s="248"/>
      <c r="O42" s="248"/>
      <c r="P42" s="248"/>
      <c r="Q42" s="248"/>
      <c r="R42" s="249"/>
      <c r="S42" s="105"/>
      <c r="U42" s="107"/>
      <c r="V42" s="107"/>
      <c r="W42" s="107"/>
      <c r="Y42" s="107"/>
      <c r="Z42" s="107"/>
      <c r="MY42" s="107"/>
    </row>
    <row r="43" spans="2:363" ht="27.75" customHeight="1">
      <c r="B43" s="250" t="s">
        <v>30</v>
      </c>
      <c r="C43" s="251"/>
      <c r="D43" s="251"/>
      <c r="E43" s="251"/>
      <c r="F43" s="251"/>
      <c r="G43" s="251"/>
      <c r="H43" s="251"/>
      <c r="I43" s="251"/>
      <c r="J43" s="251"/>
      <c r="K43" s="252" t="s">
        <v>409</v>
      </c>
      <c r="L43" s="252"/>
      <c r="M43" s="251" t="s">
        <v>410</v>
      </c>
      <c r="N43" s="251"/>
      <c r="O43" s="251"/>
      <c r="P43" s="251"/>
      <c r="Q43" s="251"/>
      <c r="R43" s="253"/>
      <c r="X43" s="101"/>
    </row>
    <row r="44" spans="2:363" ht="33" customHeight="1">
      <c r="B44" s="228">
        <v>0.29166666666666669</v>
      </c>
      <c r="C44" s="229"/>
      <c r="D44" s="229"/>
      <c r="E44" s="229"/>
      <c r="F44" s="229"/>
      <c r="G44" s="229"/>
      <c r="H44" s="229"/>
      <c r="I44" s="229"/>
      <c r="J44" s="229"/>
      <c r="K44" s="230">
        <v>0</v>
      </c>
      <c r="L44" s="230"/>
      <c r="M44" s="131"/>
      <c r="N44" s="230"/>
      <c r="O44" s="230"/>
      <c r="P44" s="231"/>
      <c r="Q44" s="231"/>
      <c r="R44" s="156"/>
      <c r="U44" s="103" t="s">
        <v>411</v>
      </c>
      <c r="X44" s="101"/>
    </row>
    <row r="45" spans="2:363" ht="17" customHeight="1">
      <c r="B45" s="232" t="s">
        <v>31</v>
      </c>
      <c r="C45" s="233"/>
      <c r="D45" s="233"/>
      <c r="E45" s="233"/>
      <c r="F45" s="233"/>
      <c r="G45" s="234"/>
      <c r="H45" s="235" t="s">
        <v>32</v>
      </c>
      <c r="I45" s="236"/>
      <c r="J45" s="236"/>
      <c r="K45" s="236"/>
      <c r="L45" s="236"/>
      <c r="M45" s="236"/>
      <c r="N45" s="236"/>
      <c r="O45" s="236"/>
      <c r="P45" s="236"/>
      <c r="Q45" s="236"/>
      <c r="R45" s="237"/>
      <c r="U45" s="103" t="s">
        <v>412</v>
      </c>
      <c r="X45" s="101"/>
    </row>
    <row r="46" spans="2:363" ht="17" customHeight="1">
      <c r="B46" s="232" t="s">
        <v>33</v>
      </c>
      <c r="C46" s="233"/>
      <c r="D46" s="233"/>
      <c r="E46" s="233"/>
      <c r="F46" s="233"/>
      <c r="G46" s="234"/>
      <c r="H46" s="235" t="s">
        <v>109</v>
      </c>
      <c r="I46" s="236"/>
      <c r="J46" s="236"/>
      <c r="K46" s="236"/>
      <c r="L46" s="236"/>
      <c r="M46" s="236"/>
      <c r="N46" s="236"/>
      <c r="O46" s="236"/>
      <c r="P46" s="236"/>
      <c r="Q46" s="236"/>
      <c r="R46" s="237"/>
      <c r="U46" s="103" t="s">
        <v>413</v>
      </c>
      <c r="X46" s="101"/>
    </row>
    <row r="47" spans="2:363" ht="17" customHeight="1">
      <c r="B47" s="232" t="s">
        <v>35</v>
      </c>
      <c r="C47" s="233"/>
      <c r="D47" s="233"/>
      <c r="E47" s="233"/>
      <c r="F47" s="233"/>
      <c r="G47" s="234"/>
      <c r="H47" s="235" t="s">
        <v>50</v>
      </c>
      <c r="I47" s="236"/>
      <c r="J47" s="236"/>
      <c r="K47" s="236"/>
      <c r="L47" s="236"/>
      <c r="M47" s="236"/>
      <c r="N47" s="236"/>
      <c r="O47" s="236"/>
      <c r="P47" s="236"/>
      <c r="Q47" s="236"/>
      <c r="R47" s="237"/>
      <c r="X47" s="101"/>
    </row>
    <row r="48" spans="2:363" ht="17" customHeight="1">
      <c r="B48" s="232" t="s">
        <v>432</v>
      </c>
      <c r="C48" s="233"/>
      <c r="D48" s="233"/>
      <c r="E48" s="233"/>
      <c r="F48" s="233"/>
      <c r="G48" s="234"/>
      <c r="H48" s="235" t="s">
        <v>69</v>
      </c>
      <c r="I48" s="236"/>
      <c r="J48" s="236"/>
      <c r="K48" s="236"/>
      <c r="L48" s="236"/>
      <c r="M48" s="236"/>
      <c r="N48" s="236"/>
      <c r="O48" s="236"/>
      <c r="P48" s="236"/>
      <c r="Q48" s="236"/>
      <c r="R48" s="237"/>
      <c r="X48" s="101"/>
    </row>
    <row r="49" spans="2:363" ht="66" customHeight="1">
      <c r="B49" s="238" t="s">
        <v>428</v>
      </c>
      <c r="C49" s="239"/>
      <c r="D49" s="239"/>
      <c r="E49" s="240"/>
      <c r="F49" s="241" t="s">
        <v>452</v>
      </c>
      <c r="G49" s="242"/>
      <c r="H49" s="242"/>
      <c r="I49" s="242"/>
      <c r="J49" s="242"/>
      <c r="K49" s="242"/>
      <c r="L49" s="242"/>
      <c r="M49" s="242"/>
      <c r="N49" s="242"/>
      <c r="O49" s="242"/>
      <c r="P49" s="242"/>
      <c r="Q49" s="242"/>
      <c r="R49" s="243"/>
      <c r="X49" s="101"/>
    </row>
    <row r="50" spans="2:363" ht="18.5" customHeight="1">
      <c r="B50" s="221" t="s">
        <v>435</v>
      </c>
      <c r="C50" s="222"/>
      <c r="D50" s="222"/>
      <c r="E50" s="222"/>
      <c r="F50" s="222"/>
      <c r="G50" s="222"/>
      <c r="H50" s="222"/>
      <c r="I50" s="222"/>
      <c r="J50" s="222"/>
      <c r="K50" s="222"/>
      <c r="L50" s="222"/>
      <c r="M50" s="222"/>
      <c r="N50" s="222"/>
      <c r="O50" s="222"/>
      <c r="P50" s="222"/>
      <c r="Q50" s="222"/>
      <c r="R50" s="223"/>
      <c r="X50" s="101"/>
    </row>
    <row r="51" spans="2:363" ht="27" customHeight="1">
      <c r="B51" s="224" t="s">
        <v>0</v>
      </c>
      <c r="C51" s="225"/>
      <c r="D51" s="225"/>
      <c r="E51" s="225"/>
      <c r="F51" s="225"/>
      <c r="G51" s="225"/>
      <c r="H51" s="225"/>
      <c r="I51" s="225"/>
      <c r="J51" s="225"/>
      <c r="K51" s="132" t="s">
        <v>1</v>
      </c>
      <c r="L51" s="132" t="s">
        <v>2</v>
      </c>
      <c r="M51" s="226" t="s">
        <v>3</v>
      </c>
      <c r="N51" s="226"/>
      <c r="O51" s="226"/>
      <c r="P51" s="226"/>
      <c r="Q51" s="226"/>
      <c r="R51" s="227"/>
      <c r="X51" s="101"/>
    </row>
    <row r="52" spans="2:363" ht="24.5" customHeight="1">
      <c r="B52" s="162" t="s">
        <v>4</v>
      </c>
      <c r="C52" s="164" t="s">
        <v>414</v>
      </c>
      <c r="D52" s="164"/>
      <c r="E52" s="164"/>
      <c r="F52" s="164"/>
      <c r="G52" s="164"/>
      <c r="H52" s="164"/>
      <c r="I52" s="164"/>
      <c r="J52" s="164"/>
      <c r="K52" s="154"/>
      <c r="L52" s="154"/>
      <c r="M52" s="165">
        <f t="shared" ref="M52:M59" si="0">IF(S52,MY52,0)</f>
        <v>0</v>
      </c>
      <c r="N52" s="165"/>
      <c r="O52" s="165"/>
      <c r="P52" s="165"/>
      <c r="Q52" s="165"/>
      <c r="R52" s="166"/>
      <c r="S52" s="103" t="b">
        <v>0</v>
      </c>
      <c r="X52" s="101"/>
      <c r="MY52" s="113" t="s">
        <v>439</v>
      </c>
    </row>
    <row r="53" spans="2:363" ht="35" customHeight="1">
      <c r="B53" s="162"/>
      <c r="C53" s="164" t="s">
        <v>415</v>
      </c>
      <c r="D53" s="164"/>
      <c r="E53" s="164"/>
      <c r="F53" s="164"/>
      <c r="G53" s="164"/>
      <c r="H53" s="164"/>
      <c r="I53" s="164"/>
      <c r="J53" s="164"/>
      <c r="K53" s="154"/>
      <c r="L53" s="154"/>
      <c r="M53" s="165">
        <f t="shared" si="0"/>
        <v>0</v>
      </c>
      <c r="N53" s="165"/>
      <c r="O53" s="165"/>
      <c r="P53" s="165"/>
      <c r="Q53" s="165"/>
      <c r="R53" s="166"/>
      <c r="S53" s="103" t="b">
        <v>0</v>
      </c>
      <c r="T53" s="133"/>
      <c r="X53" s="101"/>
      <c r="AB53" s="134"/>
      <c r="MY53" s="113" t="s">
        <v>5</v>
      </c>
    </row>
    <row r="54" spans="2:363" ht="41.5" customHeight="1">
      <c r="B54" s="162"/>
      <c r="C54" s="164" t="s">
        <v>416</v>
      </c>
      <c r="D54" s="164"/>
      <c r="E54" s="164"/>
      <c r="F54" s="164"/>
      <c r="G54" s="164"/>
      <c r="H54" s="164"/>
      <c r="I54" s="164"/>
      <c r="J54" s="164"/>
      <c r="K54" s="154"/>
      <c r="L54" s="154"/>
      <c r="M54" s="165">
        <f t="shared" si="0"/>
        <v>0</v>
      </c>
      <c r="N54" s="165"/>
      <c r="O54" s="165"/>
      <c r="P54" s="165"/>
      <c r="Q54" s="165"/>
      <c r="R54" s="166"/>
      <c r="S54" s="103" t="b">
        <v>0</v>
      </c>
      <c r="X54" s="101"/>
      <c r="MY54" s="113" t="s">
        <v>6</v>
      </c>
    </row>
    <row r="55" spans="2:363" ht="33.5" customHeight="1">
      <c r="B55" s="162"/>
      <c r="C55" s="164" t="s">
        <v>417</v>
      </c>
      <c r="D55" s="164"/>
      <c r="E55" s="164"/>
      <c r="F55" s="164"/>
      <c r="G55" s="164"/>
      <c r="H55" s="164"/>
      <c r="I55" s="164"/>
      <c r="J55" s="164"/>
      <c r="K55" s="154"/>
      <c r="L55" s="154"/>
      <c r="M55" s="165">
        <f t="shared" si="0"/>
        <v>0</v>
      </c>
      <c r="N55" s="165"/>
      <c r="O55" s="165"/>
      <c r="P55" s="165"/>
      <c r="Q55" s="165"/>
      <c r="R55" s="166"/>
      <c r="S55" s="103" t="b">
        <v>0</v>
      </c>
      <c r="X55" s="101"/>
      <c r="MY55" s="113" t="s">
        <v>9</v>
      </c>
    </row>
    <row r="56" spans="2:363" ht="41.5" customHeight="1">
      <c r="B56" s="162"/>
      <c r="C56" s="164" t="s">
        <v>418</v>
      </c>
      <c r="D56" s="164"/>
      <c r="E56" s="164"/>
      <c r="F56" s="164"/>
      <c r="G56" s="164"/>
      <c r="H56" s="164"/>
      <c r="I56" s="164"/>
      <c r="J56" s="164"/>
      <c r="K56" s="154"/>
      <c r="L56" s="154"/>
      <c r="M56" s="165">
        <f t="shared" si="0"/>
        <v>0</v>
      </c>
      <c r="N56" s="165"/>
      <c r="O56" s="165"/>
      <c r="P56" s="165"/>
      <c r="Q56" s="165"/>
      <c r="R56" s="166"/>
      <c r="S56" s="103" t="b">
        <v>0</v>
      </c>
      <c r="X56" s="101"/>
      <c r="MY56" s="113" t="s">
        <v>7</v>
      </c>
    </row>
    <row r="57" spans="2:363" ht="41.5" customHeight="1">
      <c r="B57" s="162"/>
      <c r="C57" s="164" t="s">
        <v>419</v>
      </c>
      <c r="D57" s="164"/>
      <c r="E57" s="164"/>
      <c r="F57" s="164"/>
      <c r="G57" s="164"/>
      <c r="H57" s="164"/>
      <c r="I57" s="164"/>
      <c r="J57" s="164"/>
      <c r="K57" s="154"/>
      <c r="L57" s="154"/>
      <c r="M57" s="165">
        <f t="shared" si="0"/>
        <v>0</v>
      </c>
      <c r="N57" s="165"/>
      <c r="O57" s="165"/>
      <c r="P57" s="165"/>
      <c r="Q57" s="165"/>
      <c r="R57" s="166"/>
      <c r="S57" s="103" t="b">
        <v>0</v>
      </c>
      <c r="X57" s="101"/>
      <c r="MY57" s="102" t="s">
        <v>8</v>
      </c>
    </row>
    <row r="58" spans="2:363" ht="58" customHeight="1">
      <c r="B58" s="162"/>
      <c r="C58" s="164" t="s">
        <v>420</v>
      </c>
      <c r="D58" s="164"/>
      <c r="E58" s="164"/>
      <c r="F58" s="164"/>
      <c r="G58" s="164"/>
      <c r="H58" s="164"/>
      <c r="I58" s="164"/>
      <c r="J58" s="164"/>
      <c r="K58" s="154"/>
      <c r="L58" s="154"/>
      <c r="M58" s="165">
        <f t="shared" si="0"/>
        <v>0</v>
      </c>
      <c r="N58" s="165"/>
      <c r="O58" s="165"/>
      <c r="P58" s="165"/>
      <c r="Q58" s="165"/>
      <c r="R58" s="166"/>
      <c r="S58" s="103" t="b">
        <v>0</v>
      </c>
      <c r="X58" s="101"/>
      <c r="MY58" s="102" t="s">
        <v>10</v>
      </c>
    </row>
    <row r="59" spans="2:363" ht="41.5" customHeight="1" thickBot="1">
      <c r="B59" s="163"/>
      <c r="C59" s="159" t="s">
        <v>129</v>
      </c>
      <c r="D59" s="159"/>
      <c r="E59" s="159"/>
      <c r="F59" s="159"/>
      <c r="G59" s="159"/>
      <c r="H59" s="159"/>
      <c r="I59" s="159"/>
      <c r="J59" s="159"/>
      <c r="K59" s="155"/>
      <c r="L59" s="155"/>
      <c r="M59" s="160">
        <f t="shared" si="0"/>
        <v>0</v>
      </c>
      <c r="N59" s="160"/>
      <c r="O59" s="160"/>
      <c r="P59" s="160"/>
      <c r="Q59" s="160"/>
      <c r="R59" s="161"/>
      <c r="S59" s="103" t="b">
        <v>0</v>
      </c>
      <c r="X59" s="101"/>
      <c r="MY59" s="102" t="s">
        <v>130</v>
      </c>
    </row>
    <row r="60" spans="2:363" ht="4" customHeight="1" thickBot="1">
      <c r="B60" s="135"/>
      <c r="C60" s="136"/>
      <c r="D60" s="135"/>
      <c r="E60" s="135"/>
      <c r="F60" s="137"/>
      <c r="G60" s="137"/>
      <c r="H60" s="135"/>
      <c r="I60" s="135"/>
      <c r="J60" s="135"/>
      <c r="K60" s="135"/>
      <c r="L60" s="135"/>
      <c r="M60" s="135"/>
      <c r="N60" s="135"/>
      <c r="O60" s="135"/>
      <c r="P60" s="135"/>
      <c r="Q60" s="135"/>
      <c r="R60" s="135"/>
      <c r="X60" s="101"/>
    </row>
    <row r="61" spans="2:363" ht="25.5" customHeight="1">
      <c r="B61" s="193" t="s">
        <v>421</v>
      </c>
      <c r="C61" s="194"/>
      <c r="D61" s="194"/>
      <c r="E61" s="194"/>
      <c r="F61" s="194"/>
      <c r="G61" s="194"/>
      <c r="H61" s="194"/>
      <c r="I61" s="194"/>
      <c r="J61" s="194"/>
      <c r="K61" s="194"/>
      <c r="L61" s="194"/>
      <c r="M61" s="194"/>
      <c r="N61" s="194"/>
      <c r="O61" s="194"/>
      <c r="P61" s="194"/>
      <c r="Q61" s="194"/>
      <c r="R61" s="195"/>
      <c r="X61" s="101"/>
    </row>
    <row r="62" spans="2:363" ht="19.5" customHeight="1">
      <c r="B62" s="196" t="s">
        <v>480</v>
      </c>
      <c r="C62" s="197"/>
      <c r="D62" s="197"/>
      <c r="E62" s="197"/>
      <c r="F62" s="197"/>
      <c r="G62" s="197"/>
      <c r="H62" s="197"/>
      <c r="I62" s="197"/>
      <c r="J62" s="197"/>
      <c r="K62" s="197"/>
      <c r="L62" s="197"/>
      <c r="M62" s="197"/>
      <c r="N62" s="197"/>
      <c r="O62" s="197"/>
      <c r="P62" s="197"/>
      <c r="Q62" s="197"/>
      <c r="R62" s="198"/>
      <c r="X62" s="101"/>
    </row>
    <row r="63" spans="2:363" ht="27.5" customHeight="1">
      <c r="B63" s="199"/>
      <c r="C63" s="197"/>
      <c r="D63" s="197"/>
      <c r="E63" s="197"/>
      <c r="F63" s="197"/>
      <c r="G63" s="197"/>
      <c r="H63" s="197"/>
      <c r="I63" s="197"/>
      <c r="J63" s="197"/>
      <c r="K63" s="197"/>
      <c r="L63" s="197"/>
      <c r="M63" s="197"/>
      <c r="N63" s="197"/>
      <c r="O63" s="197"/>
      <c r="P63" s="197"/>
      <c r="Q63" s="197"/>
      <c r="R63" s="198"/>
      <c r="X63" s="101"/>
    </row>
    <row r="64" spans="2:363" ht="24.75" customHeight="1">
      <c r="B64" s="203" t="s">
        <v>434</v>
      </c>
      <c r="C64" s="204"/>
      <c r="D64" s="204"/>
      <c r="E64" s="204"/>
      <c r="F64" s="204"/>
      <c r="G64" s="204"/>
      <c r="H64" s="204"/>
      <c r="I64" s="204"/>
      <c r="J64" s="204"/>
      <c r="K64" s="204"/>
      <c r="L64" s="204"/>
      <c r="M64" s="204"/>
      <c r="N64" s="204"/>
      <c r="O64" s="204"/>
      <c r="P64" s="204"/>
      <c r="Q64" s="204"/>
      <c r="R64" s="205"/>
      <c r="X64" s="101"/>
    </row>
    <row r="65" spans="2:24" ht="60.5" customHeight="1">
      <c r="B65" s="206" t="s">
        <v>472</v>
      </c>
      <c r="C65" s="207"/>
      <c r="D65" s="207"/>
      <c r="E65" s="207"/>
      <c r="F65" s="207"/>
      <c r="G65" s="207"/>
      <c r="H65" s="207"/>
      <c r="I65" s="207"/>
      <c r="J65" s="207"/>
      <c r="K65" s="207"/>
      <c r="L65" s="207"/>
      <c r="M65" s="207"/>
      <c r="N65" s="207"/>
      <c r="O65" s="207"/>
      <c r="P65" s="207"/>
      <c r="Q65" s="207"/>
      <c r="R65" s="208"/>
      <c r="X65" s="101"/>
    </row>
    <row r="66" spans="2:24" ht="57.5" customHeight="1">
      <c r="B66" s="209" t="s">
        <v>471</v>
      </c>
      <c r="C66" s="210"/>
      <c r="D66" s="210"/>
      <c r="E66" s="210"/>
      <c r="F66" s="210"/>
      <c r="G66" s="210"/>
      <c r="H66" s="210"/>
      <c r="I66" s="210"/>
      <c r="J66" s="210"/>
      <c r="K66" s="210"/>
      <c r="L66" s="210"/>
      <c r="M66" s="210"/>
      <c r="N66" s="210"/>
      <c r="O66" s="210"/>
      <c r="P66" s="210"/>
      <c r="Q66" s="210"/>
      <c r="R66" s="211"/>
      <c r="X66" s="101"/>
    </row>
    <row r="67" spans="2:24" ht="30" customHeight="1">
      <c r="B67" s="138" t="s">
        <v>433</v>
      </c>
      <c r="C67" s="139"/>
      <c r="D67" s="139"/>
      <c r="E67" s="139"/>
      <c r="F67" s="139"/>
      <c r="G67" s="139"/>
      <c r="H67" s="139"/>
      <c r="I67" s="139"/>
      <c r="J67" s="139"/>
      <c r="K67" s="139"/>
      <c r="L67" s="139"/>
      <c r="M67" s="139"/>
      <c r="N67" s="139"/>
      <c r="O67" s="139"/>
      <c r="P67" s="139"/>
      <c r="Q67" s="139"/>
      <c r="R67" s="140"/>
      <c r="X67" s="101"/>
    </row>
    <row r="68" spans="2:24" ht="56.5" customHeight="1">
      <c r="B68" s="206" t="s">
        <v>469</v>
      </c>
      <c r="C68" s="207"/>
      <c r="D68" s="207"/>
      <c r="E68" s="207"/>
      <c r="F68" s="207"/>
      <c r="G68" s="207"/>
      <c r="H68" s="207"/>
      <c r="I68" s="207"/>
      <c r="J68" s="207"/>
      <c r="K68" s="207"/>
      <c r="L68" s="207"/>
      <c r="M68" s="207"/>
      <c r="N68" s="207"/>
      <c r="O68" s="207"/>
      <c r="P68" s="207"/>
      <c r="Q68" s="207"/>
      <c r="R68" s="208"/>
      <c r="X68" s="101"/>
    </row>
    <row r="69" spans="2:24" ht="51.5" customHeight="1">
      <c r="B69" s="212" t="s">
        <v>470</v>
      </c>
      <c r="C69" s="213"/>
      <c r="D69" s="213"/>
      <c r="E69" s="213"/>
      <c r="F69" s="213"/>
      <c r="G69" s="213"/>
      <c r="H69" s="213"/>
      <c r="I69" s="213"/>
      <c r="J69" s="213"/>
      <c r="K69" s="213"/>
      <c r="L69" s="213"/>
      <c r="M69" s="213"/>
      <c r="N69" s="213"/>
      <c r="O69" s="213"/>
      <c r="P69" s="213"/>
      <c r="Q69" s="213"/>
      <c r="R69" s="214"/>
      <c r="X69" s="101"/>
    </row>
    <row r="70" spans="2:24" ht="36.5" customHeight="1">
      <c r="B70" s="200" t="s">
        <v>440</v>
      </c>
      <c r="C70" s="201"/>
      <c r="D70" s="201"/>
      <c r="E70" s="201"/>
      <c r="F70" s="201"/>
      <c r="G70" s="201"/>
      <c r="H70" s="201"/>
      <c r="I70" s="201"/>
      <c r="J70" s="201"/>
      <c r="K70" s="201"/>
      <c r="L70" s="201"/>
      <c r="M70" s="201"/>
      <c r="N70" s="201"/>
      <c r="O70" s="201"/>
      <c r="P70" s="201"/>
      <c r="Q70" s="201"/>
      <c r="R70" s="202"/>
      <c r="X70" s="101"/>
    </row>
    <row r="71" spans="2:24" ht="40" customHeight="1">
      <c r="B71" s="187" t="s">
        <v>446</v>
      </c>
      <c r="C71" s="188"/>
      <c r="D71" s="188"/>
      <c r="E71" s="188"/>
      <c r="F71" s="188"/>
      <c r="G71" s="188"/>
      <c r="H71" s="188"/>
      <c r="I71" s="188"/>
      <c r="J71" s="188"/>
      <c r="K71" s="188"/>
      <c r="L71" s="188"/>
      <c r="M71" s="188"/>
      <c r="N71" s="188"/>
      <c r="O71" s="188"/>
      <c r="P71" s="188"/>
      <c r="Q71" s="188"/>
      <c r="R71" s="189"/>
      <c r="X71" s="101"/>
    </row>
    <row r="72" spans="2:24" ht="40" customHeight="1">
      <c r="B72" s="187" t="s">
        <v>473</v>
      </c>
      <c r="C72" s="188"/>
      <c r="D72" s="188"/>
      <c r="E72" s="188"/>
      <c r="F72" s="188"/>
      <c r="G72" s="188"/>
      <c r="H72" s="188"/>
      <c r="I72" s="188"/>
      <c r="J72" s="188"/>
      <c r="K72" s="188"/>
      <c r="L72" s="188"/>
      <c r="M72" s="188"/>
      <c r="N72" s="188"/>
      <c r="O72" s="188"/>
      <c r="P72" s="188"/>
      <c r="Q72" s="188"/>
      <c r="R72" s="189"/>
      <c r="X72" s="101"/>
    </row>
    <row r="73" spans="2:24" ht="40" customHeight="1">
      <c r="B73" s="187" t="s">
        <v>474</v>
      </c>
      <c r="C73" s="188"/>
      <c r="D73" s="188"/>
      <c r="E73" s="188"/>
      <c r="F73" s="188"/>
      <c r="G73" s="188"/>
      <c r="H73" s="188"/>
      <c r="I73" s="188"/>
      <c r="J73" s="188"/>
      <c r="K73" s="188"/>
      <c r="L73" s="188"/>
      <c r="M73" s="188"/>
      <c r="N73" s="188"/>
      <c r="O73" s="188"/>
      <c r="P73" s="188"/>
      <c r="Q73" s="188"/>
      <c r="R73" s="189"/>
      <c r="X73" s="101"/>
    </row>
    <row r="74" spans="2:24" ht="45.5" customHeight="1">
      <c r="B74" s="187" t="s">
        <v>477</v>
      </c>
      <c r="C74" s="188"/>
      <c r="D74" s="188"/>
      <c r="E74" s="188"/>
      <c r="F74" s="188"/>
      <c r="G74" s="188"/>
      <c r="H74" s="188"/>
      <c r="I74" s="188"/>
      <c r="J74" s="188"/>
      <c r="K74" s="188"/>
      <c r="L74" s="188"/>
      <c r="M74" s="188"/>
      <c r="N74" s="188"/>
      <c r="O74" s="188"/>
      <c r="P74" s="188"/>
      <c r="Q74" s="188"/>
      <c r="R74" s="189"/>
      <c r="X74" s="101"/>
    </row>
    <row r="75" spans="2:24" ht="49.5" customHeight="1">
      <c r="B75" s="187" t="s">
        <v>479</v>
      </c>
      <c r="C75" s="188"/>
      <c r="D75" s="188"/>
      <c r="E75" s="188"/>
      <c r="F75" s="188"/>
      <c r="G75" s="188"/>
      <c r="H75" s="188"/>
      <c r="I75" s="188"/>
      <c r="J75" s="188"/>
      <c r="K75" s="188"/>
      <c r="L75" s="188"/>
      <c r="M75" s="188"/>
      <c r="N75" s="188"/>
      <c r="O75" s="188"/>
      <c r="P75" s="188"/>
      <c r="Q75" s="188"/>
      <c r="R75" s="189"/>
      <c r="X75" s="101"/>
    </row>
    <row r="76" spans="2:24" ht="48.5" customHeight="1">
      <c r="B76" s="187" t="s">
        <v>478</v>
      </c>
      <c r="C76" s="188"/>
      <c r="D76" s="188"/>
      <c r="E76" s="188"/>
      <c r="F76" s="188"/>
      <c r="G76" s="188"/>
      <c r="H76" s="188"/>
      <c r="I76" s="188"/>
      <c r="J76" s="188"/>
      <c r="K76" s="188"/>
      <c r="L76" s="188"/>
      <c r="M76" s="188"/>
      <c r="N76" s="188"/>
      <c r="O76" s="188"/>
      <c r="P76" s="188"/>
      <c r="Q76" s="188"/>
      <c r="R76" s="189"/>
      <c r="X76" s="101"/>
    </row>
    <row r="77" spans="2:24" ht="24.75" customHeight="1">
      <c r="B77" s="190" t="s">
        <v>422</v>
      </c>
      <c r="C77" s="191"/>
      <c r="D77" s="191"/>
      <c r="E77" s="191"/>
      <c r="F77" s="191"/>
      <c r="G77" s="191"/>
      <c r="H77" s="191"/>
      <c r="I77" s="191"/>
      <c r="J77" s="191"/>
      <c r="K77" s="191"/>
      <c r="L77" s="191"/>
      <c r="M77" s="191"/>
      <c r="N77" s="191"/>
      <c r="O77" s="191"/>
      <c r="P77" s="191"/>
      <c r="Q77" s="191"/>
      <c r="R77" s="192"/>
      <c r="X77" s="101"/>
    </row>
    <row r="78" spans="2:24" ht="14.5">
      <c r="B78" s="141"/>
      <c r="C78" s="116"/>
      <c r="R78" s="142"/>
      <c r="X78" s="101"/>
    </row>
    <row r="79" spans="2:24" ht="65.150000000000006" customHeight="1">
      <c r="B79" s="143"/>
      <c r="C79" s="144"/>
      <c r="D79" s="145"/>
      <c r="E79" s="145"/>
      <c r="F79" s="146"/>
      <c r="G79" s="146"/>
      <c r="H79" s="145"/>
      <c r="I79" s="145"/>
      <c r="R79" s="142"/>
      <c r="X79" s="101"/>
    </row>
    <row r="80" spans="2:24" ht="14.5">
      <c r="B80" s="215" t="s">
        <v>423</v>
      </c>
      <c r="C80" s="216"/>
      <c r="D80" s="216"/>
      <c r="E80" s="216"/>
      <c r="F80" s="216"/>
      <c r="G80" s="216"/>
      <c r="H80" s="216"/>
      <c r="I80" s="216"/>
      <c r="J80" s="216"/>
      <c r="R80" s="142"/>
      <c r="X80" s="101"/>
    </row>
    <row r="81" spans="2:24" ht="14.5">
      <c r="B81" s="215" t="s">
        <v>442</v>
      </c>
      <c r="C81" s="216"/>
      <c r="D81" s="216"/>
      <c r="E81" s="216"/>
      <c r="F81" s="216"/>
      <c r="G81" s="216"/>
      <c r="H81" s="216"/>
      <c r="I81" s="216"/>
      <c r="J81" s="216"/>
      <c r="K81" s="102"/>
      <c r="L81" s="102"/>
      <c r="M81" s="102"/>
      <c r="N81" s="102"/>
      <c r="O81" s="102"/>
      <c r="P81" s="102"/>
      <c r="Q81" s="102"/>
      <c r="R81" s="147"/>
      <c r="X81" s="101"/>
    </row>
    <row r="82" spans="2:24" ht="14.5">
      <c r="B82" s="215" t="s">
        <v>443</v>
      </c>
      <c r="C82" s="216"/>
      <c r="D82" s="216"/>
      <c r="E82" s="216"/>
      <c r="F82" s="216"/>
      <c r="G82" s="216"/>
      <c r="H82" s="216"/>
      <c r="I82" s="216"/>
      <c r="J82" s="216"/>
      <c r="K82" s="102"/>
      <c r="L82" s="102"/>
      <c r="M82" s="102"/>
      <c r="N82" s="102"/>
      <c r="O82" s="102"/>
      <c r="P82" s="102"/>
      <c r="Q82" s="102"/>
      <c r="R82" s="147"/>
      <c r="X82" s="101"/>
    </row>
    <row r="83" spans="2:24" ht="14.5">
      <c r="B83" s="148"/>
      <c r="C83" s="116"/>
      <c r="R83" s="142"/>
      <c r="X83" s="101"/>
    </row>
    <row r="84" spans="2:24" ht="14.5">
      <c r="B84" s="149"/>
      <c r="C84" s="116"/>
      <c r="R84" s="142"/>
      <c r="X84" s="101"/>
    </row>
    <row r="85" spans="2:24" ht="14.5">
      <c r="B85" s="149"/>
      <c r="C85" s="116"/>
      <c r="R85" s="142"/>
      <c r="X85" s="101"/>
    </row>
    <row r="86" spans="2:24" ht="14.5">
      <c r="B86" s="149"/>
      <c r="C86" s="116"/>
      <c r="R86" s="142"/>
      <c r="X86" s="101"/>
    </row>
    <row r="87" spans="2:24" ht="14.5">
      <c r="B87" s="217" t="s">
        <v>475</v>
      </c>
      <c r="C87" s="218"/>
      <c r="D87" s="218"/>
      <c r="E87" s="218"/>
      <c r="F87" s="218"/>
      <c r="G87" s="218"/>
      <c r="H87" s="218"/>
      <c r="I87" s="218"/>
      <c r="R87" s="142"/>
      <c r="X87" s="101"/>
    </row>
    <row r="88" spans="2:24" ht="15.75" customHeight="1">
      <c r="B88" s="183" t="s">
        <v>424</v>
      </c>
      <c r="C88" s="184"/>
      <c r="D88" s="184"/>
      <c r="E88" s="184"/>
      <c r="F88" s="184"/>
      <c r="G88" s="184"/>
      <c r="H88" s="184"/>
      <c r="I88" s="184"/>
      <c r="J88" s="184"/>
      <c r="K88" s="151"/>
      <c r="R88" s="142"/>
      <c r="X88" s="101"/>
    </row>
    <row r="89" spans="2:24" ht="30" customHeight="1">
      <c r="B89" s="219"/>
      <c r="C89" s="220"/>
      <c r="D89" s="220"/>
      <c r="E89" s="220"/>
      <c r="F89" s="220"/>
      <c r="G89" s="220"/>
      <c r="H89" s="220"/>
      <c r="I89" s="220"/>
      <c r="J89" s="150"/>
      <c r="R89" s="142"/>
      <c r="X89" s="101"/>
    </row>
    <row r="90" spans="2:24" ht="15.75" customHeight="1" thickBot="1">
      <c r="B90" s="185" t="s">
        <v>425</v>
      </c>
      <c r="C90" s="186"/>
      <c r="D90" s="186"/>
      <c r="E90" s="186"/>
      <c r="F90" s="186"/>
      <c r="G90" s="186"/>
      <c r="H90" s="186"/>
      <c r="I90" s="186"/>
      <c r="J90" s="186"/>
      <c r="K90" s="152">
        <v>28</v>
      </c>
      <c r="L90" s="152">
        <v>8</v>
      </c>
      <c r="M90" s="152">
        <v>2023</v>
      </c>
      <c r="N90" s="152"/>
      <c r="O90" s="152"/>
      <c r="P90" s="152"/>
      <c r="Q90" s="152"/>
      <c r="R90" s="153"/>
      <c r="X90" s="101"/>
    </row>
    <row r="91" spans="2:24" ht="14.5">
      <c r="B91" s="116"/>
      <c r="C91" s="116"/>
      <c r="X91" s="101"/>
    </row>
    <row r="92" spans="2:24" ht="15" hidden="1" customHeight="1">
      <c r="J92" s="114"/>
      <c r="X92" s="101"/>
    </row>
    <row r="93" spans="2:24" ht="15" hidden="1" customHeight="1">
      <c r="X93" s="101"/>
    </row>
    <row r="94" spans="2:24" ht="15" hidden="1" customHeight="1">
      <c r="X94" s="101"/>
    </row>
    <row r="95" spans="2:24" ht="15" hidden="1" customHeight="1">
      <c r="X95" s="101"/>
    </row>
    <row r="96" spans="2:24" ht="15" hidden="1" customHeight="1">
      <c r="X96" s="101"/>
    </row>
    <row r="97" spans="24:24" ht="15" hidden="1" customHeight="1">
      <c r="X97" s="101"/>
    </row>
    <row r="98" spans="24:24" ht="0" hidden="1" customHeight="1">
      <c r="X98" s="101"/>
    </row>
    <row r="99" spans="24:24" ht="0" hidden="1" customHeight="1">
      <c r="X99" s="101"/>
    </row>
    <row r="100" spans="24:24" ht="0" hidden="1" customHeight="1">
      <c r="X100" s="101"/>
    </row>
    <row r="101" spans="24:24" ht="0" hidden="1" customHeight="1">
      <c r="X101" s="101"/>
    </row>
    <row r="102" spans="24:24" ht="0" hidden="1" customHeight="1">
      <c r="X102" s="101"/>
    </row>
    <row r="103" spans="24:24" ht="0" hidden="1" customHeight="1">
      <c r="X103" s="101"/>
    </row>
    <row r="104" spans="24:24" ht="0" hidden="1" customHeight="1">
      <c r="X104" s="101"/>
    </row>
  </sheetData>
  <mergeCells count="160">
    <mergeCell ref="B5:M6"/>
    <mergeCell ref="N5:R6"/>
    <mergeCell ref="B8:R8"/>
    <mergeCell ref="B15:R15"/>
    <mergeCell ref="B12:R12"/>
    <mergeCell ref="B71:R71"/>
    <mergeCell ref="M16:N16"/>
    <mergeCell ref="O16:R16"/>
    <mergeCell ref="M17:N17"/>
    <mergeCell ref="O17:R17"/>
    <mergeCell ref="M18:N18"/>
    <mergeCell ref="P18:R18"/>
    <mergeCell ref="H14:I14"/>
    <mergeCell ref="E14:G14"/>
    <mergeCell ref="B14:D14"/>
    <mergeCell ref="K14:R14"/>
    <mergeCell ref="B16:L16"/>
    <mergeCell ref="B17:L17"/>
    <mergeCell ref="B18:F18"/>
    <mergeCell ref="G18:L18"/>
    <mergeCell ref="M21:N21"/>
    <mergeCell ref="O21:O22"/>
    <mergeCell ref="P21:R22"/>
    <mergeCell ref="M22:N22"/>
    <mergeCell ref="M19:R19"/>
    <mergeCell ref="M20:R20"/>
    <mergeCell ref="B19:I19"/>
    <mergeCell ref="J19:L19"/>
    <mergeCell ref="B20:I20"/>
    <mergeCell ref="J20:L20"/>
    <mergeCell ref="B21:I21"/>
    <mergeCell ref="J21:L21"/>
    <mergeCell ref="B22:I22"/>
    <mergeCell ref="J22:L22"/>
    <mergeCell ref="M23:N23"/>
    <mergeCell ref="O23:R23"/>
    <mergeCell ref="B23:F23"/>
    <mergeCell ref="G23:L23"/>
    <mergeCell ref="B24:H24"/>
    <mergeCell ref="I24:R24"/>
    <mergeCell ref="B28:H28"/>
    <mergeCell ref="I28:L28"/>
    <mergeCell ref="M28:N28"/>
    <mergeCell ref="O28:R28"/>
    <mergeCell ref="B29:H29"/>
    <mergeCell ref="I29:L29"/>
    <mergeCell ref="M29:N29"/>
    <mergeCell ref="O29:R29"/>
    <mergeCell ref="B33:I33"/>
    <mergeCell ref="J33:L33"/>
    <mergeCell ref="P31:Q31"/>
    <mergeCell ref="P32:Q32"/>
    <mergeCell ref="B25:R25"/>
    <mergeCell ref="B26:R26"/>
    <mergeCell ref="B27:R27"/>
    <mergeCell ref="N32:O32"/>
    <mergeCell ref="M33:R33"/>
    <mergeCell ref="B30:H30"/>
    <mergeCell ref="I30:L30"/>
    <mergeCell ref="M30:M31"/>
    <mergeCell ref="N30:R30"/>
    <mergeCell ref="B31:H32"/>
    <mergeCell ref="I31:L32"/>
    <mergeCell ref="N31:O31"/>
    <mergeCell ref="M36:N36"/>
    <mergeCell ref="B37:L37"/>
    <mergeCell ref="M37:R38"/>
    <mergeCell ref="B38:F38"/>
    <mergeCell ref="G38:J38"/>
    <mergeCell ref="K38:L38"/>
    <mergeCell ref="M34:R34"/>
    <mergeCell ref="M35:N35"/>
    <mergeCell ref="O35:O36"/>
    <mergeCell ref="P35:R36"/>
    <mergeCell ref="B34:I34"/>
    <mergeCell ref="J34:L34"/>
    <mergeCell ref="B35:I35"/>
    <mergeCell ref="B36:I36"/>
    <mergeCell ref="J35:L35"/>
    <mergeCell ref="J36:L36"/>
    <mergeCell ref="B41:K41"/>
    <mergeCell ref="L41:R41"/>
    <mergeCell ref="B42:R42"/>
    <mergeCell ref="B43:J43"/>
    <mergeCell ref="K43:L43"/>
    <mergeCell ref="M43:R43"/>
    <mergeCell ref="B39:F39"/>
    <mergeCell ref="G39:J39"/>
    <mergeCell ref="K39:L39"/>
    <mergeCell ref="M39:R39"/>
    <mergeCell ref="B40:K40"/>
    <mergeCell ref="L40:R40"/>
    <mergeCell ref="B50:R50"/>
    <mergeCell ref="B51:J51"/>
    <mergeCell ref="M51:R51"/>
    <mergeCell ref="B44:J44"/>
    <mergeCell ref="K44:L44"/>
    <mergeCell ref="N44:O44"/>
    <mergeCell ref="P44:Q44"/>
    <mergeCell ref="B45:G45"/>
    <mergeCell ref="B46:G46"/>
    <mergeCell ref="B47:G47"/>
    <mergeCell ref="B48:G48"/>
    <mergeCell ref="H45:R45"/>
    <mergeCell ref="H46:R46"/>
    <mergeCell ref="H47:R47"/>
    <mergeCell ref="H48:R48"/>
    <mergeCell ref="B49:E49"/>
    <mergeCell ref="F49:R49"/>
    <mergeCell ref="B88:J88"/>
    <mergeCell ref="B90:J90"/>
    <mergeCell ref="B76:R76"/>
    <mergeCell ref="B77:R77"/>
    <mergeCell ref="B61:R61"/>
    <mergeCell ref="B62:R63"/>
    <mergeCell ref="B70:R70"/>
    <mergeCell ref="B64:R64"/>
    <mergeCell ref="B65:R65"/>
    <mergeCell ref="B66:R66"/>
    <mergeCell ref="B68:R68"/>
    <mergeCell ref="B69:R69"/>
    <mergeCell ref="B81:J81"/>
    <mergeCell ref="B80:J80"/>
    <mergeCell ref="B82:J82"/>
    <mergeCell ref="B87:I87"/>
    <mergeCell ref="B89:I89"/>
    <mergeCell ref="B72:R72"/>
    <mergeCell ref="B74:R74"/>
    <mergeCell ref="B75:R75"/>
    <mergeCell ref="B73:R73"/>
    <mergeCell ref="B9:I9"/>
    <mergeCell ref="J9:R10"/>
    <mergeCell ref="J11:R11"/>
    <mergeCell ref="B13:D13"/>
    <mergeCell ref="E13:G13"/>
    <mergeCell ref="H13:I13"/>
    <mergeCell ref="K13:R13"/>
    <mergeCell ref="B10:D10"/>
    <mergeCell ref="B11:D11"/>
    <mergeCell ref="E10:G10"/>
    <mergeCell ref="E11:G11"/>
    <mergeCell ref="H10:I10"/>
    <mergeCell ref="H11:I11"/>
    <mergeCell ref="C59:J59"/>
    <mergeCell ref="M59:R59"/>
    <mergeCell ref="B52:B59"/>
    <mergeCell ref="C52:J52"/>
    <mergeCell ref="M52:R52"/>
    <mergeCell ref="C53:J53"/>
    <mergeCell ref="M53:R53"/>
    <mergeCell ref="C54:J54"/>
    <mergeCell ref="M54:R54"/>
    <mergeCell ref="C55:J55"/>
    <mergeCell ref="M55:R55"/>
    <mergeCell ref="C56:J56"/>
    <mergeCell ref="M56:R56"/>
    <mergeCell ref="C57:J57"/>
    <mergeCell ref="M57:R57"/>
    <mergeCell ref="C58:J58"/>
    <mergeCell ref="M58:R58"/>
  </mergeCells>
  <conditionalFormatting sqref="F1:G3 F60:G60 B68 F78:G79 F83:G86 F91:G1048576">
    <cfRule type="cellIs" dxfId="71" priority="6" operator="equal">
      <formula>0</formula>
    </cfRule>
  </conditionalFormatting>
  <conditionalFormatting sqref="M51:M59">
    <cfRule type="cellIs" dxfId="70" priority="1" operator="equal">
      <formula>0</formula>
    </cfRule>
  </conditionalFormatting>
  <dataValidations xWindow="904" yWindow="680" count="30">
    <dataValidation type="textLength" operator="greaterThan" allowBlank="1" showInputMessage="1" showErrorMessage="1" sqref="B62:R63 B68:B69" xr:uid="{74FD81FC-27D2-4BA7-82D1-4BA3D217C6E3}">
      <formula1>20</formula1>
    </dataValidation>
    <dataValidation type="whole" operator="greaterThanOrEqual" allowBlank="1" showInputMessage="1" showErrorMessage="1" error="Diligenciar un valor numérico" sqref="K44" xr:uid="{459B880E-A447-4A9D-B995-49B9B6BD6707}">
      <formula1>0</formula1>
    </dataValidation>
    <dataValidation type="textLength" operator="greaterThan" allowBlank="1" showInputMessage="1" showErrorMessage="1" error="Diligenciar una Ocupación Válida" sqref="L41:R41" xr:uid="{9CAD4E6A-F83D-4B1A-97A7-23235B42BDCA}">
      <formula1>5</formula1>
    </dataValidation>
    <dataValidation type="textLength" operator="greaterThan" allowBlank="1" showInputMessage="1" showErrorMessage="1" error="Diligenciar un Cargo Válido" sqref="B41:K41" xr:uid="{326F0788-2BE4-458B-BC76-EFB01B0AED71}">
      <formula1>5</formula1>
    </dataValidation>
    <dataValidation type="whole" operator="greaterThan" allowBlank="1" showInputMessage="1" showErrorMessage="1" sqref="M32" xr:uid="{DFE0F4EA-5F8A-4624-8C6B-438A6FAC3AF7}">
      <formula1>4</formula1>
    </dataValidation>
    <dataValidation type="textLength" operator="greaterThan" allowBlank="1" showInputMessage="1" showErrorMessage="1" error="Diligenciar una Sede Válida" sqref="M36:N36" xr:uid="{51E98BB4-1B70-4CC2-82A2-D568C593EF2E}">
      <formula1>1</formula1>
    </dataValidation>
    <dataValidation type="textLength" operator="greaterThan" allowBlank="1" showInputMessage="1" showErrorMessage="1" error="Diligenciar un Departamento Válido" sqref="B36" xr:uid="{67E5147D-7397-47C0-9364-840C2EC67FE0}">
      <formula1>4</formula1>
    </dataValidation>
    <dataValidation type="textLength" operator="greaterThan" allowBlank="1" showInputMessage="1" showErrorMessage="1" error="Diligenciar un nombre válido" sqref="M29 O29" xr:uid="{02311BD7-6F83-44E0-9A75-3B018948C75A}">
      <formula1>3</formula1>
    </dataValidation>
    <dataValidation type="textLength" operator="greaterThan" allowBlank="1" showInputMessage="1" showErrorMessage="1" error="Diligenciar un apellido válido" sqref="B29" xr:uid="{D317332B-42C5-46FE-B0F2-5AA544DA21D2}">
      <formula1>3</formula1>
    </dataValidation>
    <dataValidation type="textLength" operator="greaterThanOrEqual" allowBlank="1" showInputMessage="1" showErrorMessage="1" error="Diligenciar un nombre válido" sqref="O23:R23" xr:uid="{69F5EC7F-A602-439C-932C-EF5320BECA59}">
      <formula1>4</formula1>
    </dataValidation>
    <dataValidation type="textLength" operator="greaterThan" allowBlank="1" showInputMessage="1" showErrorMessage="1" error="Diligenciar un departamento válido" sqref="B22" xr:uid="{9E9E522F-D8BD-48B7-BAB1-422E5730EFBB}">
      <formula1>4</formula1>
    </dataValidation>
    <dataValidation type="textLength" operator="greaterThan" allowBlank="1" showInputMessage="1" showErrorMessage="1" error="Diligenciar una sede válida" sqref="M22:N22" xr:uid="{7327B1CE-DBBB-4F8A-BC78-B9D847A4AFCA}">
      <formula1>4</formula1>
    </dataValidation>
    <dataValidation type="custom" allowBlank="1" showInputMessage="1" showErrorMessage="1" error="Diligencie un correo electrónico válido" prompt="ejemplo@gmail.com" sqref="M34 M20" xr:uid="{C01C5321-3182-4DB3-AD10-8EA164440558}">
      <formula1>T20&gt;0</formula1>
    </dataValidation>
    <dataValidation type="whole" operator="greaterThan" allowBlank="1" showInputMessage="1" showErrorMessage="1" error="Diligenciar un número de teléfono válido" sqref="J34" xr:uid="{12B83A7F-28C7-4BFF-A406-820733E44E90}">
      <formula1>7</formula1>
    </dataValidation>
    <dataValidation type="whole" operator="greaterThan" allowBlank="1" showInputMessage="1" showErrorMessage="1" error="Diligencie correctamente el número de identificación" sqref="P18" xr:uid="{9F3CB74D-03C3-4C71-A028-460337873696}">
      <formula1>4</formula1>
    </dataValidation>
    <dataValidation type="whole" operator="greaterThan" allowBlank="1" showInputMessage="1" showErrorMessage="1" error="Diligencie correctamente el código de la actividad económica" sqref="O17:R17" xr:uid="{28FF7157-64C9-4F86-9836-55A78F66FE7A}">
      <formula1>4</formula1>
    </dataValidation>
    <dataValidation type="textLength" allowBlank="1" showInputMessage="1" showErrorMessage="1" error="Diligencie correctamente la sede" sqref="M17:N17" xr:uid="{2D150E2C-0B7B-4FA7-921B-9BBA02159187}">
      <formula1>4</formula1>
      <formula2>500</formula2>
    </dataValidation>
    <dataValidation type="textLength" allowBlank="1" showInputMessage="1" showErrorMessage="1" error="Diligencie correctamente el lugar" sqref="J11" xr:uid="{3A2F37DA-49C3-49E7-924F-4BB8AB8046CF}">
      <formula1>4</formula1>
      <formula2>500</formula2>
    </dataValidation>
    <dataValidation type="list" allowBlank="1" showInputMessage="1" showErrorMessage="1" promptTitle="DD/MM/AAAA" sqref="P32" xr:uid="{1F20C98C-8FBB-40CE-8A49-6414D8F22C67}">
      <formula1>"ENERO,FEBRERO,MARZO,ABRIL,MAYO,JUNIO,JULIO,AGOSTO,SEPTIEMBRE,OCTUBRE,NOVIEMBRE,DICIEMBRE"</formula1>
    </dataValidation>
    <dataValidation type="list" allowBlank="1" showInputMessage="1" showErrorMessage="1" sqref="B14 B11 N32 M44 P44 B39" xr:uid="{07482C79-5BEF-4C59-A579-41DC4DB0A4E6}">
      <formula1>"01,02,03,04,05,06,07,08,09,10,11,12,13,14,15,16,17,18,19,20,21,22,23,24,25,26,27,28,29,30,31"</formula1>
    </dataValidation>
    <dataValidation type="list" allowBlank="1" showInputMessage="1" showErrorMessage="1" sqref="G39 E14 E11" xr:uid="{AC535535-AA73-4DAB-9EBD-245104975F12}">
      <formula1>"ENERO,FEBRERO,MARZO,ABRIL,MAYO,JUNIO,JULIO,AGOSTO,SEPTIEMBRE,OCTUBRE,NOVIEMBRE,DICIEMBRE"</formula1>
    </dataValidation>
    <dataValidation type="list" allowBlank="1" showInputMessage="1" showErrorMessage="1" sqref="R44 N44:O44" xr:uid="{A569B353-8662-4EE0-8DAB-505738A38E8D}">
      <formula1>$U$44:$U$46</formula1>
    </dataValidation>
    <dataValidation type="time" allowBlank="1" showInputMessage="1" showErrorMessage="1" error="Por favor ingrese una hora válida" promptTitle="Campo formulado" prompt="Formato de Hora:_x000a_4 am_x000a_4 pm" sqref="B44:J44" xr:uid="{9E506EC9-D302-421C-9241-977F25ED9ECC}">
      <formula1>0</formula1>
      <formula2>0.499305555555556</formula2>
    </dataValidation>
    <dataValidation allowBlank="1" showInputMessage="1" showErrorMessage="1" prompt="Diligenciar la fecha despues de la aceptación en el aplicativo de prestaciones económicas por parte del área de Gestión &amp; Control" sqref="B90:J90" xr:uid="{A380B713-6FDC-4E7B-93DF-E3B1BE03B727}"/>
    <dataValidation allowBlank="1" showInputMessage="1" showErrorMessage="1" prompt="Deje su concepto con base en la verificación realizada frente a los requerimientos técnicos normativos de la investigación enviada por la empresa. " sqref="B61:R61" xr:uid="{E79434DA-6F60-4716-832B-AD5F50FF7A40}"/>
    <dataValidation allowBlank="1" showInputMessage="1" showErrorMessage="1" prompt="En caso de que sean varias partes del cuerpo afectadas, insertar una fila." sqref="B46:G46" xr:uid="{D8F71D26-4E56-48E2-849A-3C5C3E4B3432}"/>
    <dataValidation type="textLength" allowBlank="1" showInputMessage="1" showErrorMessage="1" error="Diligencie correctamente el lugar " sqref="K14" xr:uid="{A5646A67-D5A7-4950-BCF0-B12E5CB0D36B}">
      <formula1>4</formula1>
      <formula2>500</formula2>
    </dataValidation>
    <dataValidation type="textLength" operator="greaterThan" allowBlank="1" showInputMessage="1" showErrorMessage="1" error="Diligenciar un apellido válido" sqref="I29" xr:uid="{6DC145B4-90D3-40D9-A695-53B7CF641EA6}">
      <formula1>1</formula1>
    </dataValidation>
    <dataValidation type="textLength" operator="greaterThan" allowBlank="1" showInputMessage="1" showErrorMessage="1" error="Diligenciar un Municipio Válido" sqref="J36" xr:uid="{E5342C50-21A3-4F67-98D5-E0ED8624E100}">
      <formula1>1</formula1>
    </dataValidation>
    <dataValidation type="textLength" operator="greaterThan" allowBlank="1" showInputMessage="1" showErrorMessage="1" error="Diligenciar un municipio válido" sqref="J22" xr:uid="{665B098D-F26B-486F-B4A8-58474E019B2B}">
      <formula1>4</formula1>
    </dataValidation>
  </dataValidations>
  <pageMargins left="0.7" right="0.7" top="0.75" bottom="0.75" header="0.3" footer="0.3"/>
  <pageSetup scale="41" orientation="portrait" r:id="rId1"/>
  <colBreaks count="1" manualBreakCount="1">
    <brk id="9"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222250</xdr:colOff>
                    <xdr:row>51</xdr:row>
                    <xdr:rowOff>19050</xdr:rowOff>
                  </from>
                  <to>
                    <xdr:col>11</xdr:col>
                    <xdr:colOff>520700</xdr:colOff>
                    <xdr:row>51</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209550</xdr:colOff>
                    <xdr:row>52</xdr:row>
                    <xdr:rowOff>184150</xdr:rowOff>
                  </from>
                  <to>
                    <xdr:col>10</xdr:col>
                    <xdr:colOff>406400</xdr:colOff>
                    <xdr:row>52</xdr:row>
                    <xdr:rowOff>381000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222250</xdr:colOff>
                    <xdr:row>51</xdr:row>
                    <xdr:rowOff>31750</xdr:rowOff>
                  </from>
                  <to>
                    <xdr:col>10</xdr:col>
                    <xdr:colOff>571500</xdr:colOff>
                    <xdr:row>51</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196850</xdr:colOff>
                    <xdr:row>55</xdr:row>
                    <xdr:rowOff>184150</xdr:rowOff>
                  </from>
                  <to>
                    <xdr:col>11</xdr:col>
                    <xdr:colOff>355600</xdr:colOff>
                    <xdr:row>55</xdr:row>
                    <xdr:rowOff>419100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127000</xdr:colOff>
                    <xdr:row>55</xdr:row>
                    <xdr:rowOff>203200</xdr:rowOff>
                  </from>
                  <to>
                    <xdr:col>10</xdr:col>
                    <xdr:colOff>342900</xdr:colOff>
                    <xdr:row>55</xdr:row>
                    <xdr:rowOff>419100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10</xdr:col>
                    <xdr:colOff>196850</xdr:colOff>
                    <xdr:row>53</xdr:row>
                    <xdr:rowOff>254000</xdr:rowOff>
                  </from>
                  <to>
                    <xdr:col>10</xdr:col>
                    <xdr:colOff>463550</xdr:colOff>
                    <xdr:row>53</xdr:row>
                    <xdr:rowOff>476250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171450</xdr:colOff>
                    <xdr:row>54</xdr:row>
                    <xdr:rowOff>133350</xdr:rowOff>
                  </from>
                  <to>
                    <xdr:col>10</xdr:col>
                    <xdr:colOff>431800</xdr:colOff>
                    <xdr:row>54</xdr:row>
                    <xdr:rowOff>387350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10</xdr:col>
                    <xdr:colOff>114300</xdr:colOff>
                    <xdr:row>56</xdr:row>
                    <xdr:rowOff>203200</xdr:rowOff>
                  </from>
                  <to>
                    <xdr:col>10</xdr:col>
                    <xdr:colOff>381000</xdr:colOff>
                    <xdr:row>56</xdr:row>
                    <xdr:rowOff>457200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107950</xdr:colOff>
                    <xdr:row>57</xdr:row>
                    <xdr:rowOff>222250</xdr:rowOff>
                  </from>
                  <to>
                    <xdr:col>10</xdr:col>
                    <xdr:colOff>304800</xdr:colOff>
                    <xdr:row>57</xdr:row>
                    <xdr:rowOff>438150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11</xdr:col>
                    <xdr:colOff>107950</xdr:colOff>
                    <xdr:row>57</xdr:row>
                    <xdr:rowOff>203200</xdr:rowOff>
                  </from>
                  <to>
                    <xdr:col>11</xdr:col>
                    <xdr:colOff>304800</xdr:colOff>
                    <xdr:row>57</xdr:row>
                    <xdr:rowOff>419100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11</xdr:col>
                    <xdr:colOff>215900</xdr:colOff>
                    <xdr:row>54</xdr:row>
                    <xdr:rowOff>152400</xdr:rowOff>
                  </from>
                  <to>
                    <xdr:col>11</xdr:col>
                    <xdr:colOff>488950</xdr:colOff>
                    <xdr:row>54</xdr:row>
                    <xdr:rowOff>381000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11</xdr:col>
                    <xdr:colOff>228600</xdr:colOff>
                    <xdr:row>53</xdr:row>
                    <xdr:rowOff>228600</xdr:rowOff>
                  </from>
                  <to>
                    <xdr:col>11</xdr:col>
                    <xdr:colOff>558800</xdr:colOff>
                    <xdr:row>53</xdr:row>
                    <xdr:rowOff>488950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11</xdr:col>
                    <xdr:colOff>209550</xdr:colOff>
                    <xdr:row>52</xdr:row>
                    <xdr:rowOff>158750</xdr:rowOff>
                  </from>
                  <to>
                    <xdr:col>11</xdr:col>
                    <xdr:colOff>476250</xdr:colOff>
                    <xdr:row>52</xdr:row>
                    <xdr:rowOff>412750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11</xdr:col>
                    <xdr:colOff>88900</xdr:colOff>
                    <xdr:row>56</xdr:row>
                    <xdr:rowOff>190500</xdr:rowOff>
                  </from>
                  <to>
                    <xdr:col>11</xdr:col>
                    <xdr:colOff>419100</xdr:colOff>
                    <xdr:row>56</xdr:row>
                    <xdr:rowOff>438150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13</xdr:col>
                    <xdr:colOff>260350</xdr:colOff>
                    <xdr:row>5</xdr:row>
                    <xdr:rowOff>12700</xdr:rowOff>
                  </from>
                  <to>
                    <xdr:col>14</xdr:col>
                    <xdr:colOff>215900</xdr:colOff>
                    <xdr:row>5</xdr:row>
                    <xdr:rowOff>247650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114300</xdr:colOff>
                    <xdr:row>26</xdr:row>
                    <xdr:rowOff>0</xdr:rowOff>
                  </from>
                  <to>
                    <xdr:col>5</xdr:col>
                    <xdr:colOff>184150</xdr:colOff>
                    <xdr:row>26</xdr:row>
                    <xdr:rowOff>260350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xdr:col>
                    <xdr:colOff>1593850</xdr:colOff>
                    <xdr:row>26</xdr:row>
                    <xdr:rowOff>0</xdr:rowOff>
                  </from>
                  <to>
                    <xdr:col>9</xdr:col>
                    <xdr:colOff>146050</xdr:colOff>
                    <xdr:row>26</xdr:row>
                    <xdr:rowOff>260350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1079500</xdr:colOff>
                    <xdr:row>26</xdr:row>
                    <xdr:rowOff>12700</xdr:rowOff>
                  </from>
                  <to>
                    <xdr:col>11</xdr:col>
                    <xdr:colOff>285750</xdr:colOff>
                    <xdr:row>26</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381000</xdr:colOff>
                    <xdr:row>26</xdr:row>
                    <xdr:rowOff>12700</xdr:rowOff>
                  </from>
                  <to>
                    <xdr:col>13</xdr:col>
                    <xdr:colOff>222250</xdr:colOff>
                    <xdr:row>27</xdr:row>
                    <xdr:rowOff>19050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317500</xdr:colOff>
                    <xdr:row>26</xdr:row>
                    <xdr:rowOff>50800</xdr:rowOff>
                  </from>
                  <to>
                    <xdr:col>14</xdr:col>
                    <xdr:colOff>412750</xdr:colOff>
                    <xdr:row>27</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xdr:col>
                    <xdr:colOff>127000</xdr:colOff>
                    <xdr:row>30</xdr:row>
                    <xdr:rowOff>146050</xdr:rowOff>
                  </from>
                  <to>
                    <xdr:col>4</xdr:col>
                    <xdr:colOff>19050</xdr:colOff>
                    <xdr:row>31</xdr:row>
                    <xdr:rowOff>190500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374650</xdr:colOff>
                    <xdr:row>30</xdr:row>
                    <xdr:rowOff>127000</xdr:rowOff>
                  </from>
                  <to>
                    <xdr:col>7</xdr:col>
                    <xdr:colOff>317500</xdr:colOff>
                    <xdr:row>31</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12</xdr:col>
                    <xdr:colOff>527050</xdr:colOff>
                    <xdr:row>17</xdr:row>
                    <xdr:rowOff>152400</xdr:rowOff>
                  </from>
                  <to>
                    <xdr:col>12</xdr:col>
                    <xdr:colOff>927100</xdr:colOff>
                    <xdr:row>18</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11</xdr:col>
                    <xdr:colOff>412750</xdr:colOff>
                    <xdr:row>30</xdr:row>
                    <xdr:rowOff>127000</xdr:rowOff>
                  </from>
                  <to>
                    <xdr:col>12</xdr:col>
                    <xdr:colOff>82550</xdr:colOff>
                    <xdr:row>31</xdr:row>
                    <xdr:rowOff>209550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12</xdr:col>
                    <xdr:colOff>965200</xdr:colOff>
                    <xdr:row>17</xdr:row>
                    <xdr:rowOff>127000</xdr:rowOff>
                  </from>
                  <to>
                    <xdr:col>12</xdr:col>
                    <xdr:colOff>1422400</xdr:colOff>
                    <xdr:row>18</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13</xdr:col>
                    <xdr:colOff>12700</xdr:colOff>
                    <xdr:row>17</xdr:row>
                    <xdr:rowOff>165100</xdr:rowOff>
                  </from>
                  <to>
                    <xdr:col>13</xdr:col>
                    <xdr:colOff>457200</xdr:colOff>
                    <xdr:row>18</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12</xdr:col>
                    <xdr:colOff>1352550</xdr:colOff>
                    <xdr:row>17</xdr:row>
                    <xdr:rowOff>165100</xdr:rowOff>
                  </from>
                  <to>
                    <xdr:col>12</xdr:col>
                    <xdr:colOff>1752600</xdr:colOff>
                    <xdr:row>18</xdr:row>
                    <xdr:rowOff>6350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17</xdr:col>
                    <xdr:colOff>50800</xdr:colOff>
                    <xdr:row>34</xdr:row>
                    <xdr:rowOff>165100</xdr:rowOff>
                  </from>
                  <to>
                    <xdr:col>17</xdr:col>
                    <xdr:colOff>819150</xdr:colOff>
                    <xdr:row>35</xdr:row>
                    <xdr:rowOff>190500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15</xdr:col>
                    <xdr:colOff>304800</xdr:colOff>
                    <xdr:row>34</xdr:row>
                    <xdr:rowOff>171450</xdr:rowOff>
                  </from>
                  <to>
                    <xdr:col>16</xdr:col>
                    <xdr:colOff>228600</xdr:colOff>
                    <xdr:row>35</xdr:row>
                    <xdr:rowOff>171450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12</xdr:col>
                    <xdr:colOff>514350</xdr:colOff>
                    <xdr:row>37</xdr:row>
                    <xdr:rowOff>222250</xdr:rowOff>
                  </from>
                  <to>
                    <xdr:col>12</xdr:col>
                    <xdr:colOff>1136650</xdr:colOff>
                    <xdr:row>38</xdr:row>
                    <xdr:rowOff>260350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14</xdr:col>
                    <xdr:colOff>127000</xdr:colOff>
                    <xdr:row>38</xdr:row>
                    <xdr:rowOff>0</xdr:rowOff>
                  </from>
                  <to>
                    <xdr:col>15</xdr:col>
                    <xdr:colOff>298450</xdr:colOff>
                    <xdr:row>38</xdr:row>
                    <xdr:rowOff>260350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12</xdr:col>
                    <xdr:colOff>1352550</xdr:colOff>
                    <xdr:row>38</xdr:row>
                    <xdr:rowOff>0</xdr:rowOff>
                  </from>
                  <to>
                    <xdr:col>13</xdr:col>
                    <xdr:colOff>431800</xdr:colOff>
                    <xdr:row>38</xdr:row>
                    <xdr:rowOff>260350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16</xdr:col>
                    <xdr:colOff>50800</xdr:colOff>
                    <xdr:row>38</xdr:row>
                    <xdr:rowOff>31750</xdr:rowOff>
                  </from>
                  <to>
                    <xdr:col>17</xdr:col>
                    <xdr:colOff>146050</xdr:colOff>
                    <xdr:row>39</xdr:row>
                    <xdr:rowOff>19050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10</xdr:col>
                    <xdr:colOff>107950</xdr:colOff>
                    <xdr:row>58</xdr:row>
                    <xdr:rowOff>222250</xdr:rowOff>
                  </from>
                  <to>
                    <xdr:col>10</xdr:col>
                    <xdr:colOff>298450</xdr:colOff>
                    <xdr:row>58</xdr:row>
                    <xdr:rowOff>438150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11</xdr:col>
                    <xdr:colOff>107950</xdr:colOff>
                    <xdr:row>58</xdr:row>
                    <xdr:rowOff>203200</xdr:rowOff>
                  </from>
                  <to>
                    <xdr:col>11</xdr:col>
                    <xdr:colOff>298450</xdr:colOff>
                    <xdr:row>58</xdr:row>
                    <xdr:rowOff>419100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xdr:col>
                    <xdr:colOff>101600</xdr:colOff>
                    <xdr:row>16</xdr:row>
                    <xdr:rowOff>6350</xdr:rowOff>
                  </from>
                  <to>
                    <xdr:col>3</xdr:col>
                    <xdr:colOff>222250</xdr:colOff>
                    <xdr:row>16</xdr:row>
                    <xdr:rowOff>203200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273050</xdr:colOff>
                    <xdr:row>16</xdr:row>
                    <xdr:rowOff>12700</xdr:rowOff>
                  </from>
                  <to>
                    <xdr:col>6</xdr:col>
                    <xdr:colOff>88900</xdr:colOff>
                    <xdr:row>16</xdr:row>
                    <xdr:rowOff>209550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6</xdr:col>
                    <xdr:colOff>127000</xdr:colOff>
                    <xdr:row>16</xdr:row>
                    <xdr:rowOff>6350</xdr:rowOff>
                  </from>
                  <to>
                    <xdr:col>9</xdr:col>
                    <xdr:colOff>482600</xdr:colOff>
                    <xdr:row>16</xdr:row>
                    <xdr:rowOff>222250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12</xdr:col>
                    <xdr:colOff>69850</xdr:colOff>
                    <xdr:row>17</xdr:row>
                    <xdr:rowOff>171450</xdr:rowOff>
                  </from>
                  <to>
                    <xdr:col>12</xdr:col>
                    <xdr:colOff>552450</xdr:colOff>
                    <xdr:row>17</xdr:row>
                    <xdr:rowOff>381000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8</xdr:col>
                    <xdr:colOff>476250</xdr:colOff>
                    <xdr:row>30</xdr:row>
                    <xdr:rowOff>165100</xdr:rowOff>
                  </from>
                  <to>
                    <xdr:col>9</xdr:col>
                    <xdr:colOff>527050</xdr:colOff>
                    <xdr:row>31</xdr:row>
                    <xdr:rowOff>190500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9</xdr:col>
                    <xdr:colOff>717550</xdr:colOff>
                    <xdr:row>30</xdr:row>
                    <xdr:rowOff>146050</xdr:rowOff>
                  </from>
                  <to>
                    <xdr:col>10</xdr:col>
                    <xdr:colOff>228600</xdr:colOff>
                    <xdr:row>31</xdr:row>
                    <xdr:rowOff>209550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10</xdr:col>
                    <xdr:colOff>127000</xdr:colOff>
                    <xdr:row>30</xdr:row>
                    <xdr:rowOff>146050</xdr:rowOff>
                  </from>
                  <to>
                    <xdr:col>10</xdr:col>
                    <xdr:colOff>609600</xdr:colOff>
                    <xdr:row>31</xdr:row>
                    <xdr:rowOff>177800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15</xdr:col>
                    <xdr:colOff>222250</xdr:colOff>
                    <xdr:row>20</xdr:row>
                    <xdr:rowOff>107950</xdr:rowOff>
                  </from>
                  <to>
                    <xdr:col>16</xdr:col>
                    <xdr:colOff>152400</xdr:colOff>
                    <xdr:row>21</xdr:row>
                    <xdr:rowOff>127000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16</xdr:col>
                    <xdr:colOff>260350</xdr:colOff>
                    <xdr:row>20</xdr:row>
                    <xdr:rowOff>107950</xdr:rowOff>
                  </from>
                  <to>
                    <xdr:col>17</xdr:col>
                    <xdr:colOff>412750</xdr:colOff>
                    <xdr:row>21</xdr:row>
                    <xdr:rowOff>127000</xdr:rowOff>
                  </to>
                </anchor>
              </controlPr>
            </control>
          </mc:Choice>
        </mc:AlternateContent>
        <mc:AlternateContent xmlns:mc="http://schemas.openxmlformats.org/markup-compatibility/2006">
          <mc:Choice Requires="x14">
            <control shapeId="4141" r:id="rId48" name="Option Button 45">
              <controlPr defaultSize="0" autoFill="0" autoLine="0" autoPict="0">
                <anchor moveWithCells="1">
                  <from>
                    <xdr:col>13</xdr:col>
                    <xdr:colOff>241300</xdr:colOff>
                    <xdr:row>4</xdr:row>
                    <xdr:rowOff>190500</xdr:rowOff>
                  </from>
                  <to>
                    <xdr:col>14</xdr:col>
                    <xdr:colOff>196850</xdr:colOff>
                    <xdr:row>4</xdr:row>
                    <xdr:rowOff>419100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10</xdr:col>
                    <xdr:colOff>514350</xdr:colOff>
                    <xdr:row>30</xdr:row>
                    <xdr:rowOff>146050</xdr:rowOff>
                  </from>
                  <to>
                    <xdr:col>11</xdr:col>
                    <xdr:colOff>400050</xdr:colOff>
                    <xdr:row>31</xdr:row>
                    <xdr:rowOff>152400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8</xdr:col>
                    <xdr:colOff>38100</xdr:colOff>
                    <xdr:row>30</xdr:row>
                    <xdr:rowOff>152400</xdr:rowOff>
                  </from>
                  <to>
                    <xdr:col>9</xdr:col>
                    <xdr:colOff>63500</xdr:colOff>
                    <xdr:row>31</xdr:row>
                    <xdr:rowOff>184150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9</xdr:col>
                    <xdr:colOff>317500</xdr:colOff>
                    <xdr:row>30</xdr:row>
                    <xdr:rowOff>165100</xdr:rowOff>
                  </from>
                  <to>
                    <xdr:col>9</xdr:col>
                    <xdr:colOff>819150</xdr:colOff>
                    <xdr:row>31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04" yWindow="680" count="6">
        <x14:dataValidation type="list" allowBlank="1" showInputMessage="1" showErrorMessage="1" xr:uid="{380DD451-E053-4E2E-AA50-58154D04C22A}">
          <x14:formula1>
            <xm:f>Hoja1!$A$48:$A$144</xm:f>
          </x14:formula1>
          <xm:sqref>K39:L39 H11 H14</xm:sqref>
        </x14:dataValidation>
        <x14:dataValidation type="list" allowBlank="1" showInputMessage="1" showErrorMessage="1" promptTitle="DD/MM/AAAA" xr:uid="{226D8EFD-27A9-4F7F-8B97-4F9363A341A1}">
          <x14:formula1>
            <xm:f>Hoja1!$A$48:$A$144</xm:f>
          </x14:formula1>
          <xm:sqref>R32</xm:sqref>
        </x14:dataValidation>
        <x14:dataValidation type="list" allowBlank="1" showInputMessage="1" showErrorMessage="1" xr:uid="{69F76F8B-053B-4D53-B2B2-E040518A62B8}">
          <x14:formula1>
            <xm:f>Hoja1!$D$1:$D$27</xm:f>
          </x14:formula1>
          <xm:sqref>H48</xm:sqref>
        </x14:dataValidation>
        <x14:dataValidation type="list" allowBlank="1" showInputMessage="1" showErrorMessage="1" xr:uid="{AF77C259-869E-40D3-87E3-C975C8F2096B}">
          <x14:formula1>
            <xm:f>Hoja1!$A$1:$A$16</xm:f>
          </x14:formula1>
          <xm:sqref>H45</xm:sqref>
        </x14:dataValidation>
        <x14:dataValidation type="list" allowBlank="1" showInputMessage="1" showErrorMessage="1" xr:uid="{FD24C221-6C42-4F3C-9814-B690AD9ED11C}">
          <x14:formula1>
            <xm:f>Hoja1!$B$1:$B$45</xm:f>
          </x14:formula1>
          <xm:sqref>H46</xm:sqref>
        </x14:dataValidation>
        <x14:dataValidation type="list" allowBlank="1" showInputMessage="1" showErrorMessage="1" xr:uid="{1C9CC162-A001-46E3-BCF9-104824A52091}">
          <x14:formula1>
            <xm:f>Hoja1!$C$1:$C$21</xm:f>
          </x14:formula1>
          <xm:sqref>H47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7E99-A591-428B-9EBC-AC62D80E288D}">
  <sheetPr>
    <outlinePr summaryBelow="0" summaryRight="0"/>
  </sheetPr>
  <dimension ref="A1:AG200"/>
  <sheetViews>
    <sheetView showGridLines="0" zoomScale="85" zoomScaleNormal="85" zoomScaleSheetLayoutView="72" workbookViewId="0">
      <selection activeCell="E8" sqref="E8"/>
    </sheetView>
  </sheetViews>
  <sheetFormatPr baseColWidth="10" defaultColWidth="17.26953125" defaultRowHeight="15" customHeight="1"/>
  <cols>
    <col min="1" max="1" width="35.26953125" style="20" customWidth="1"/>
    <col min="2" max="3" width="29.81640625" style="20" customWidth="1"/>
    <col min="4" max="4" width="20.7265625" style="20" customWidth="1"/>
    <col min="5" max="5" width="18.1796875" style="20" customWidth="1"/>
    <col min="6" max="6" width="22.81640625" style="20" customWidth="1"/>
    <col min="7" max="7" width="13.453125" style="20" customWidth="1"/>
    <col min="8" max="8" width="15.26953125" style="20" customWidth="1"/>
    <col min="9" max="9" width="7" style="20" customWidth="1"/>
    <col min="10" max="12" width="11.453125" style="20" customWidth="1"/>
    <col min="13" max="20" width="3.81640625" style="20" customWidth="1"/>
    <col min="21" max="22" width="18.7265625" style="20" customWidth="1"/>
    <col min="23" max="23" width="33.453125" style="20" customWidth="1"/>
    <col min="24" max="24" width="17.26953125" style="20" customWidth="1"/>
    <col min="25" max="28" width="11.453125" style="20" customWidth="1"/>
    <col min="29" max="33" width="17.26953125" style="20" customWidth="1"/>
    <col min="34" max="35" width="17.26953125" style="20"/>
    <col min="36" max="36" width="17.26953125" style="20" customWidth="1"/>
    <col min="37" max="16384" width="17.26953125" style="20"/>
  </cols>
  <sheetData>
    <row r="1" spans="1:28" s="1" customFormat="1" ht="7.5" customHeight="1"/>
    <row r="2" spans="1:28" s="14" customFormat="1" ht="51" customHeight="1">
      <c r="A2" s="381"/>
      <c r="B2" s="383" t="s">
        <v>131</v>
      </c>
      <c r="C2" s="384"/>
      <c r="D2" s="384"/>
      <c r="E2" s="384"/>
      <c r="F2" s="385"/>
      <c r="G2" s="389"/>
      <c r="H2" s="390"/>
      <c r="L2" s="15"/>
      <c r="M2" s="16"/>
      <c r="N2" s="16"/>
      <c r="O2" s="16"/>
      <c r="P2" s="16"/>
      <c r="Q2" s="16"/>
      <c r="R2" s="370"/>
      <c r="S2" s="370"/>
      <c r="T2" s="370"/>
      <c r="U2" s="370"/>
      <c r="V2" s="370"/>
      <c r="W2" s="370"/>
      <c r="X2" s="370"/>
      <c r="Y2" s="370"/>
      <c r="Z2" s="370"/>
      <c r="AA2" s="370"/>
      <c r="AB2" s="17"/>
    </row>
    <row r="3" spans="1:28" s="14" customFormat="1" ht="33" customHeight="1">
      <c r="A3" s="382"/>
      <c r="B3" s="386"/>
      <c r="C3" s="387"/>
      <c r="D3" s="387"/>
      <c r="E3" s="387"/>
      <c r="F3" s="388"/>
      <c r="G3" s="391"/>
      <c r="H3" s="392"/>
    </row>
    <row r="4" spans="1:28" s="1" customFormat="1" ht="24.75" customHeight="1"/>
    <row r="5" spans="1:28" s="1" customFormat="1" ht="36" customHeight="1">
      <c r="A5" s="18" t="s">
        <v>429</v>
      </c>
      <c r="B5" s="371" t="s">
        <v>444</v>
      </c>
      <c r="C5" s="371"/>
      <c r="D5" s="371"/>
      <c r="E5" s="371"/>
      <c r="F5" s="371"/>
      <c r="G5" s="371"/>
      <c r="H5" s="372"/>
      <c r="I5" s="19" t="s">
        <v>132</v>
      </c>
    </row>
    <row r="6" spans="1:28" ht="26.25" customHeight="1">
      <c r="I6" s="19"/>
    </row>
    <row r="7" spans="1:28" ht="46.5">
      <c r="A7" s="378" t="s">
        <v>133</v>
      </c>
      <c r="B7" s="379"/>
      <c r="C7" s="21" t="s">
        <v>134</v>
      </c>
      <c r="D7" s="22" t="s">
        <v>426</v>
      </c>
      <c r="E7" s="380" t="s">
        <v>427</v>
      </c>
      <c r="F7" s="380"/>
      <c r="G7" s="380" t="s">
        <v>135</v>
      </c>
      <c r="H7" s="380"/>
    </row>
    <row r="8" spans="1:28" ht="91.5" customHeight="1">
      <c r="A8" s="98" t="s">
        <v>430</v>
      </c>
      <c r="B8" s="23"/>
      <c r="C8" s="157"/>
      <c r="D8" s="158" t="s">
        <v>476</v>
      </c>
      <c r="E8" s="27" t="s">
        <v>176</v>
      </c>
      <c r="F8" s="28"/>
      <c r="G8" s="29" t="str">
        <f>VLOOKUP(E8,FACTOR1,2,0)</f>
        <v xml:space="preserve">Actos Inseguros </v>
      </c>
      <c r="H8" s="29" t="str">
        <f>VLOOKUP(E8,FACTOR1,3,0)</f>
        <v>Causa inmediata</v>
      </c>
      <c r="AB8" s="25" t="b">
        <v>1</v>
      </c>
    </row>
    <row r="9" spans="1:28" ht="91.5" customHeight="1">
      <c r="A9" s="98" t="s">
        <v>431</v>
      </c>
      <c r="B9" s="30"/>
      <c r="C9" s="24">
        <f>IF(AB9,"Metodos de trabajo",0)</f>
        <v>0</v>
      </c>
      <c r="D9" s="158" t="s">
        <v>447</v>
      </c>
      <c r="E9" s="27" t="s">
        <v>138</v>
      </c>
      <c r="F9" s="28"/>
      <c r="G9" s="29" t="str">
        <f>VLOOKUP(E9,FACTOR1,2,0)</f>
        <v>Factores del trabajo</v>
      </c>
      <c r="H9" s="29" t="str">
        <f t="shared" ref="H9:H21" si="0">VLOOKUP(E9,FACTOR1,3,0)</f>
        <v>Causa basica</v>
      </c>
      <c r="AB9" s="25" t="b">
        <v>0</v>
      </c>
    </row>
    <row r="10" spans="1:28" ht="91.5" customHeight="1">
      <c r="A10" s="99" t="s">
        <v>140</v>
      </c>
      <c r="B10" s="30"/>
      <c r="C10" s="24">
        <f>IF(AB10,"Metodos de trabajo",0)</f>
        <v>0</v>
      </c>
      <c r="D10" s="158" t="s">
        <v>448</v>
      </c>
      <c r="E10" s="27" t="s">
        <v>138</v>
      </c>
      <c r="F10" s="28"/>
      <c r="G10" s="29" t="str">
        <f>VLOOKUP(E10,FACTOR1,2,0)</f>
        <v>Factores del trabajo</v>
      </c>
      <c r="H10" s="29" t="str">
        <f>VLOOKUP(E10,FACTOR1,3,0)</f>
        <v>Causa basica</v>
      </c>
      <c r="AB10" s="25" t="b">
        <v>0</v>
      </c>
    </row>
    <row r="11" spans="1:28" ht="91.5" customHeight="1">
      <c r="A11" s="99" t="s">
        <v>142</v>
      </c>
      <c r="B11" s="30"/>
      <c r="C11" s="24">
        <f>IF(AB11,"Mano de obra",0)</f>
        <v>0</v>
      </c>
      <c r="D11" s="158" t="s">
        <v>449</v>
      </c>
      <c r="E11" s="27"/>
      <c r="F11" s="28"/>
      <c r="G11" s="29" t="e">
        <f t="shared" ref="G11:G21" si="1">VLOOKUP(E11,FACTOR1,2,0)</f>
        <v>#N/A</v>
      </c>
      <c r="H11" s="29" t="e">
        <f t="shared" si="0"/>
        <v>#N/A</v>
      </c>
      <c r="AB11" s="25" t="b">
        <v>0</v>
      </c>
    </row>
    <row r="12" spans="1:28" ht="91.5" customHeight="1">
      <c r="A12" s="99" t="s">
        <v>145</v>
      </c>
      <c r="B12" s="30"/>
      <c r="C12" s="24">
        <f>IF(AB12,"Maquinaria, equipos, herramientas y materiales",0)</f>
        <v>0</v>
      </c>
      <c r="D12" s="158" t="s">
        <v>450</v>
      </c>
      <c r="E12" s="31"/>
      <c r="F12" s="32"/>
      <c r="G12" s="29" t="e">
        <f t="shared" si="1"/>
        <v>#N/A</v>
      </c>
      <c r="H12" s="29" t="e">
        <f t="shared" si="0"/>
        <v>#N/A</v>
      </c>
      <c r="AB12" s="25" t="b">
        <v>0</v>
      </c>
    </row>
    <row r="13" spans="1:28" ht="113.15" customHeight="1">
      <c r="A13" s="99" t="s">
        <v>148</v>
      </c>
      <c r="B13" s="30"/>
      <c r="C13" s="24">
        <f>IF(AB13,"Medio Ambiente",0)</f>
        <v>0</v>
      </c>
      <c r="D13" s="26"/>
      <c r="E13" s="31"/>
      <c r="F13" s="32"/>
      <c r="G13" s="29" t="e">
        <f t="shared" si="1"/>
        <v>#N/A</v>
      </c>
      <c r="H13" s="29" t="e">
        <f t="shared" si="0"/>
        <v>#N/A</v>
      </c>
      <c r="AB13" s="25" t="b">
        <v>0</v>
      </c>
    </row>
    <row r="14" spans="1:28" ht="91.5" customHeight="1">
      <c r="A14" s="98" t="s">
        <v>151</v>
      </c>
      <c r="B14" s="30"/>
      <c r="C14" s="24">
        <f>IF(AB14,"Medidas organizacionales",0)</f>
        <v>0</v>
      </c>
      <c r="D14" s="26"/>
      <c r="E14" s="31"/>
      <c r="F14" s="32"/>
      <c r="G14" s="29" t="e">
        <f t="shared" si="1"/>
        <v>#N/A</v>
      </c>
      <c r="H14" s="29" t="e">
        <f t="shared" si="0"/>
        <v>#N/A</v>
      </c>
      <c r="AB14" s="25" t="b">
        <v>0</v>
      </c>
    </row>
    <row r="15" spans="1:28" ht="91.5" customHeight="1">
      <c r="A15" s="99" t="s">
        <v>154</v>
      </c>
      <c r="B15" s="30"/>
      <c r="C15" s="24">
        <f>IF(AB15,"Medidas organizacionales",0)</f>
        <v>0</v>
      </c>
      <c r="D15" s="26"/>
      <c r="E15" s="31"/>
      <c r="F15" s="32"/>
      <c r="G15" s="29" t="e">
        <f>VLOOKUP(E15,FACTOR1,2,0)</f>
        <v>#N/A</v>
      </c>
      <c r="H15" s="29" t="e">
        <f>VLOOKUP(E15,FACTOR1,3,0)</f>
        <v>#N/A</v>
      </c>
      <c r="AB15" s="25" t="b">
        <v>0</v>
      </c>
    </row>
    <row r="16" spans="1:28" ht="72.75" customHeight="1">
      <c r="A16" s="374" t="s">
        <v>157</v>
      </c>
      <c r="B16" s="375"/>
      <c r="C16" s="33">
        <f>IF(AB16,"Metodos de trabajo",0)</f>
        <v>0</v>
      </c>
      <c r="D16" s="26"/>
      <c r="E16" s="27"/>
      <c r="F16" s="28"/>
      <c r="G16" s="29" t="e">
        <f t="shared" si="1"/>
        <v>#N/A</v>
      </c>
      <c r="H16" s="29" t="e">
        <f t="shared" si="0"/>
        <v>#N/A</v>
      </c>
      <c r="AB16" s="376" t="b">
        <v>0</v>
      </c>
    </row>
    <row r="17" spans="1:28" ht="57" customHeight="1">
      <c r="A17" s="374"/>
      <c r="B17" s="375"/>
      <c r="C17" s="33">
        <f>IF(AB16,"Mano de obra",0)</f>
        <v>0</v>
      </c>
      <c r="D17" s="26"/>
      <c r="E17" s="27"/>
      <c r="F17" s="28"/>
      <c r="G17" s="29" t="e">
        <f t="shared" si="1"/>
        <v>#N/A</v>
      </c>
      <c r="H17" s="29" t="e">
        <f t="shared" si="0"/>
        <v>#N/A</v>
      </c>
      <c r="AB17" s="376"/>
    </row>
    <row r="18" spans="1:28" ht="87.75" customHeight="1">
      <c r="A18" s="99" t="s">
        <v>386</v>
      </c>
      <c r="B18" s="30"/>
      <c r="C18" s="24">
        <f>IF(AB18,"Metodos de trabajo",0)</f>
        <v>0</v>
      </c>
      <c r="D18" s="26"/>
      <c r="E18" s="27"/>
      <c r="F18" s="28"/>
      <c r="G18" s="29" t="e">
        <f t="shared" si="1"/>
        <v>#N/A</v>
      </c>
      <c r="H18" s="29" t="e">
        <f t="shared" si="0"/>
        <v>#N/A</v>
      </c>
      <c r="AB18" s="25" t="b">
        <v>0</v>
      </c>
    </row>
    <row r="19" spans="1:28" ht="78.75" customHeight="1">
      <c r="A19" s="99" t="s">
        <v>387</v>
      </c>
      <c r="B19" s="30"/>
      <c r="C19" s="24">
        <f>IF(AB19,"Medidas organizacionales",0)</f>
        <v>0</v>
      </c>
      <c r="D19" s="26"/>
      <c r="E19" s="31"/>
      <c r="F19" s="32"/>
      <c r="G19" s="29" t="e">
        <f t="shared" si="1"/>
        <v>#N/A</v>
      </c>
      <c r="H19" s="29" t="e">
        <f t="shared" si="0"/>
        <v>#N/A</v>
      </c>
      <c r="AB19" s="25" t="b">
        <v>0</v>
      </c>
    </row>
    <row r="20" spans="1:28" ht="78.75" customHeight="1">
      <c r="A20" s="99" t="s">
        <v>388</v>
      </c>
      <c r="B20" s="30"/>
      <c r="C20" s="24">
        <f>IF(AB20,"Medio Ambiente",0)</f>
        <v>0</v>
      </c>
      <c r="D20" s="26"/>
      <c r="E20" s="31"/>
      <c r="F20" s="32"/>
      <c r="G20" s="29" t="e">
        <f t="shared" si="1"/>
        <v>#N/A</v>
      </c>
      <c r="H20" s="29" t="e">
        <f t="shared" si="0"/>
        <v>#N/A</v>
      </c>
      <c r="AB20" s="25" t="b">
        <v>0</v>
      </c>
    </row>
    <row r="21" spans="1:28" ht="83.25" customHeight="1">
      <c r="A21" s="100" t="s">
        <v>389</v>
      </c>
      <c r="B21" s="30"/>
      <c r="C21" s="24">
        <f>IF(AB21,"Medidas organizacionales",0)</f>
        <v>0</v>
      </c>
      <c r="D21" s="26"/>
      <c r="E21" s="31"/>
      <c r="F21" s="32"/>
      <c r="G21" s="29" t="e">
        <f t="shared" si="1"/>
        <v>#N/A</v>
      </c>
      <c r="H21" s="29" t="e">
        <f t="shared" si="0"/>
        <v>#N/A</v>
      </c>
      <c r="AB21" s="25" t="b">
        <v>0</v>
      </c>
    </row>
    <row r="22" spans="1:28" ht="28.5" customHeight="1">
      <c r="A22" s="34"/>
      <c r="D22" s="35"/>
      <c r="E22" s="36"/>
      <c r="F22" s="36"/>
      <c r="G22" s="36"/>
    </row>
    <row r="23" spans="1:28" ht="60" customHeight="1">
      <c r="D23" s="35"/>
      <c r="E23" s="36"/>
      <c r="F23" s="36"/>
      <c r="G23" s="36"/>
    </row>
    <row r="24" spans="1:28" ht="60" customHeight="1">
      <c r="D24" s="35"/>
      <c r="E24" s="36"/>
      <c r="F24" s="36"/>
      <c r="G24" s="36"/>
    </row>
    <row r="25" spans="1:28" ht="60" customHeight="1">
      <c r="D25" s="35"/>
      <c r="E25" s="36"/>
      <c r="F25" s="36"/>
      <c r="G25" s="36"/>
    </row>
    <row r="26" spans="1:28" ht="60" customHeight="1">
      <c r="D26" s="35"/>
      <c r="E26" s="36"/>
      <c r="F26" s="36"/>
      <c r="G26" s="36"/>
    </row>
    <row r="28" spans="1:28" ht="60.75" customHeight="1"/>
    <row r="31" spans="1:28" ht="60" customHeight="1">
      <c r="B31" s="37"/>
      <c r="C31" s="37"/>
      <c r="D31" s="38"/>
      <c r="E31" s="38"/>
      <c r="F31" s="38"/>
      <c r="G31" s="38"/>
      <c r="H31" s="37"/>
      <c r="I31" s="37"/>
      <c r="J31" s="37"/>
      <c r="K31" s="37"/>
      <c r="L31" s="37"/>
      <c r="M31" s="37"/>
      <c r="N31" s="37"/>
      <c r="O31" s="37"/>
      <c r="P31" s="37"/>
      <c r="Q31" s="37"/>
    </row>
    <row r="32" spans="1:28" ht="60" customHeight="1">
      <c r="B32" s="37"/>
      <c r="C32" s="37"/>
      <c r="D32" s="38"/>
      <c r="E32" s="38"/>
      <c r="F32" s="38"/>
      <c r="G32" s="38"/>
      <c r="H32" s="37"/>
      <c r="I32" s="37"/>
      <c r="J32" s="37"/>
      <c r="K32" s="37"/>
      <c r="L32" s="37"/>
      <c r="M32" s="37"/>
      <c r="N32" s="37"/>
      <c r="O32" s="37"/>
      <c r="P32" s="37"/>
      <c r="Q32" s="37"/>
    </row>
    <row r="33" spans="1:33" s="39" customFormat="1" ht="60" customHeight="1">
      <c r="B33" s="40"/>
      <c r="C33" s="40"/>
      <c r="D33" s="377" t="s">
        <v>165</v>
      </c>
      <c r="E33" s="377"/>
      <c r="F33" s="377"/>
      <c r="G33" s="377"/>
      <c r="H33" s="377"/>
      <c r="I33" s="377"/>
      <c r="J33" s="377"/>
      <c r="K33" s="377"/>
      <c r="L33" s="41"/>
      <c r="M33" s="373" t="s">
        <v>166</v>
      </c>
      <c r="N33" s="373"/>
      <c r="O33" s="373"/>
      <c r="P33" s="373"/>
      <c r="Q33" s="373"/>
      <c r="R33" s="373"/>
      <c r="S33" s="42"/>
      <c r="T33" s="373" t="s">
        <v>167</v>
      </c>
      <c r="U33" s="373"/>
      <c r="V33" s="373"/>
      <c r="W33" s="373"/>
      <c r="X33" s="373"/>
      <c r="Y33" s="373"/>
      <c r="Z33" s="373"/>
      <c r="AA33" s="373"/>
      <c r="AB33" s="373"/>
      <c r="AC33" s="42"/>
      <c r="AD33" s="373" t="s">
        <v>168</v>
      </c>
      <c r="AE33" s="373"/>
      <c r="AF33" s="373"/>
      <c r="AG33" s="43"/>
    </row>
    <row r="34" spans="1:33" s="39" customFormat="1" ht="15.5">
      <c r="D34" s="44" t="s">
        <v>169</v>
      </c>
      <c r="E34" s="44" t="s">
        <v>169</v>
      </c>
      <c r="F34" s="44" t="s">
        <v>169</v>
      </c>
      <c r="G34" s="44" t="s">
        <v>170</v>
      </c>
      <c r="H34" s="44" t="s">
        <v>170</v>
      </c>
      <c r="I34" s="44" t="s">
        <v>170</v>
      </c>
      <c r="J34" s="44" t="s">
        <v>170</v>
      </c>
      <c r="K34" s="44" t="s">
        <v>171</v>
      </c>
      <c r="L34" s="44"/>
      <c r="M34" s="44" t="s">
        <v>169</v>
      </c>
      <c r="N34" s="44" t="s">
        <v>172</v>
      </c>
      <c r="O34" s="44" t="s">
        <v>172</v>
      </c>
      <c r="P34" s="44" t="s">
        <v>172</v>
      </c>
      <c r="Q34" s="44" t="s">
        <v>172</v>
      </c>
      <c r="R34" s="44" t="s">
        <v>172</v>
      </c>
      <c r="S34" s="44"/>
      <c r="T34" s="44" t="s">
        <v>173</v>
      </c>
      <c r="U34" s="44" t="s">
        <v>173</v>
      </c>
      <c r="V34" s="44" t="s">
        <v>171</v>
      </c>
      <c r="W34" s="44" t="s">
        <v>171</v>
      </c>
      <c r="X34" s="44" t="s">
        <v>171</v>
      </c>
      <c r="Y34" s="44" t="s">
        <v>170</v>
      </c>
      <c r="Z34" s="44" t="s">
        <v>171</v>
      </c>
      <c r="AA34" s="44" t="s">
        <v>170</v>
      </c>
      <c r="AB34" s="44" t="s">
        <v>170</v>
      </c>
      <c r="AC34" s="44"/>
      <c r="AD34" s="44" t="s">
        <v>171</v>
      </c>
      <c r="AE34" s="44" t="s">
        <v>171</v>
      </c>
      <c r="AF34" s="44" t="s">
        <v>171</v>
      </c>
      <c r="AG34" s="43"/>
    </row>
    <row r="35" spans="1:33" s="39" customFormat="1" ht="170.5">
      <c r="D35" s="45" t="s">
        <v>174</v>
      </c>
      <c r="E35" s="45" t="s">
        <v>136</v>
      </c>
      <c r="F35" s="45" t="s">
        <v>159</v>
      </c>
      <c r="G35" s="46" t="s">
        <v>143</v>
      </c>
      <c r="H35" s="46" t="s">
        <v>175</v>
      </c>
      <c r="I35" s="46" t="s">
        <v>176</v>
      </c>
      <c r="J35" s="46" t="s">
        <v>177</v>
      </c>
      <c r="K35" s="46" t="s">
        <v>178</v>
      </c>
      <c r="L35" s="46" t="s">
        <v>179</v>
      </c>
      <c r="M35" s="45" t="s">
        <v>161</v>
      </c>
      <c r="N35" s="45" t="s">
        <v>155</v>
      </c>
      <c r="O35" s="45" t="s">
        <v>152</v>
      </c>
      <c r="P35" s="45" t="s">
        <v>180</v>
      </c>
      <c r="Q35" s="45" t="s">
        <v>138</v>
      </c>
      <c r="R35" s="45" t="s">
        <v>181</v>
      </c>
      <c r="S35" s="45" t="s">
        <v>179</v>
      </c>
      <c r="T35" s="47" t="s">
        <v>182</v>
      </c>
      <c r="U35" s="48" t="s">
        <v>146</v>
      </c>
      <c r="V35" s="46" t="s">
        <v>183</v>
      </c>
      <c r="W35" s="46" t="s">
        <v>184</v>
      </c>
      <c r="X35" s="46" t="s">
        <v>185</v>
      </c>
      <c r="Y35" s="46" t="s">
        <v>186</v>
      </c>
      <c r="Z35" s="46" t="s">
        <v>187</v>
      </c>
      <c r="AA35" s="46" t="s">
        <v>188</v>
      </c>
      <c r="AB35" s="46" t="s">
        <v>189</v>
      </c>
      <c r="AC35" s="46" t="s">
        <v>190</v>
      </c>
      <c r="AD35" s="46" t="s">
        <v>149</v>
      </c>
      <c r="AE35" s="46" t="s">
        <v>163</v>
      </c>
      <c r="AF35" s="46" t="s">
        <v>191</v>
      </c>
      <c r="AG35" s="46" t="s">
        <v>179</v>
      </c>
    </row>
    <row r="36" spans="1:33" s="39" customFormat="1" ht="409.5">
      <c r="D36" s="49" t="s">
        <v>150</v>
      </c>
      <c r="E36" s="49" t="s">
        <v>192</v>
      </c>
      <c r="F36" s="49" t="s">
        <v>160</v>
      </c>
      <c r="G36" s="50" t="s">
        <v>193</v>
      </c>
      <c r="H36" s="50" t="s">
        <v>194</v>
      </c>
      <c r="I36" s="50" t="s">
        <v>195</v>
      </c>
      <c r="J36" s="50" t="s">
        <v>196</v>
      </c>
      <c r="K36" s="50" t="s">
        <v>197</v>
      </c>
      <c r="L36" s="50"/>
      <c r="M36" s="49" t="s">
        <v>198</v>
      </c>
      <c r="N36" s="51" t="s">
        <v>199</v>
      </c>
      <c r="O36" s="51" t="s">
        <v>200</v>
      </c>
      <c r="P36" s="51" t="s">
        <v>201</v>
      </c>
      <c r="Q36" s="51" t="s">
        <v>202</v>
      </c>
      <c r="R36" s="51" t="s">
        <v>203</v>
      </c>
      <c r="S36" s="49"/>
      <c r="T36" s="51" t="s">
        <v>204</v>
      </c>
      <c r="U36" s="51" t="s">
        <v>205</v>
      </c>
      <c r="V36" s="50" t="s">
        <v>206</v>
      </c>
      <c r="W36" s="50" t="s">
        <v>207</v>
      </c>
      <c r="X36" s="50" t="s">
        <v>208</v>
      </c>
      <c r="Y36" s="50" t="s">
        <v>209</v>
      </c>
      <c r="Z36" s="50" t="s">
        <v>210</v>
      </c>
      <c r="AA36" s="50" t="s">
        <v>193</v>
      </c>
      <c r="AB36" s="50" t="s">
        <v>211</v>
      </c>
      <c r="AC36" s="50"/>
      <c r="AD36" s="50" t="s">
        <v>212</v>
      </c>
      <c r="AE36" s="50" t="s">
        <v>164</v>
      </c>
      <c r="AF36" s="50" t="s">
        <v>213</v>
      </c>
      <c r="AG36" s="43"/>
    </row>
    <row r="37" spans="1:33" s="39" customFormat="1" ht="409.5">
      <c r="D37" s="49" t="s">
        <v>214</v>
      </c>
      <c r="E37" s="49" t="s">
        <v>215</v>
      </c>
      <c r="F37" s="49" t="s">
        <v>216</v>
      </c>
      <c r="G37" s="50" t="s">
        <v>217</v>
      </c>
      <c r="H37" s="50"/>
      <c r="I37" s="50" t="s">
        <v>218</v>
      </c>
      <c r="J37" s="50" t="s">
        <v>219</v>
      </c>
      <c r="K37" s="50" t="s">
        <v>220</v>
      </c>
      <c r="L37" s="50"/>
      <c r="M37" s="49" t="s">
        <v>221</v>
      </c>
      <c r="N37" s="51" t="s">
        <v>222</v>
      </c>
      <c r="O37" s="51" t="s">
        <v>223</v>
      </c>
      <c r="P37" s="51" t="s">
        <v>224</v>
      </c>
      <c r="Q37" s="51" t="s">
        <v>225</v>
      </c>
      <c r="R37" s="51" t="s">
        <v>226</v>
      </c>
      <c r="S37" s="49"/>
      <c r="T37" s="49" t="s">
        <v>227</v>
      </c>
      <c r="U37" s="51" t="s">
        <v>228</v>
      </c>
      <c r="V37" s="50" t="s">
        <v>229</v>
      </c>
      <c r="W37" s="50" t="s">
        <v>230</v>
      </c>
      <c r="X37" s="50" t="s">
        <v>231</v>
      </c>
      <c r="Y37" s="50" t="s">
        <v>232</v>
      </c>
      <c r="Z37" s="50" t="s">
        <v>233</v>
      </c>
      <c r="AA37" s="50" t="s">
        <v>217</v>
      </c>
      <c r="AB37" s="50" t="s">
        <v>195</v>
      </c>
      <c r="AC37" s="50"/>
      <c r="AD37" s="50" t="s">
        <v>234</v>
      </c>
      <c r="AE37" s="50" t="s">
        <v>235</v>
      </c>
      <c r="AF37" s="50" t="s">
        <v>236</v>
      </c>
      <c r="AG37" s="43"/>
    </row>
    <row r="38" spans="1:33" s="39" customFormat="1" ht="112" customHeight="1">
      <c r="D38" s="49" t="s">
        <v>237</v>
      </c>
      <c r="E38" s="49" t="s">
        <v>238</v>
      </c>
      <c r="F38" s="49" t="s">
        <v>239</v>
      </c>
      <c r="G38" s="50" t="s">
        <v>240</v>
      </c>
      <c r="H38" s="50"/>
      <c r="I38" s="50" t="s">
        <v>241</v>
      </c>
      <c r="J38" s="50" t="s">
        <v>242</v>
      </c>
      <c r="K38" s="50" t="s">
        <v>243</v>
      </c>
      <c r="L38" s="50"/>
      <c r="M38" s="49" t="s">
        <v>244</v>
      </c>
      <c r="N38" s="51" t="s">
        <v>245</v>
      </c>
      <c r="O38" s="51" t="s">
        <v>153</v>
      </c>
      <c r="P38" s="51" t="s">
        <v>246</v>
      </c>
      <c r="Q38" s="51" t="s">
        <v>247</v>
      </c>
      <c r="R38" s="51" t="s">
        <v>248</v>
      </c>
      <c r="S38" s="49"/>
      <c r="T38" s="49"/>
      <c r="U38" s="51" t="s">
        <v>147</v>
      </c>
      <c r="V38" s="50" t="s">
        <v>249</v>
      </c>
      <c r="W38" s="50" t="s">
        <v>250</v>
      </c>
      <c r="X38" s="50" t="s">
        <v>251</v>
      </c>
      <c r="Y38" s="52" t="s">
        <v>252</v>
      </c>
      <c r="Z38" s="50" t="s">
        <v>253</v>
      </c>
      <c r="AA38" s="50" t="s">
        <v>254</v>
      </c>
      <c r="AB38" s="50" t="s">
        <v>218</v>
      </c>
      <c r="AC38" s="50"/>
      <c r="AD38" s="50" t="s">
        <v>255</v>
      </c>
      <c r="AE38" s="50" t="s">
        <v>256</v>
      </c>
      <c r="AF38" s="50" t="s">
        <v>257</v>
      </c>
      <c r="AG38" s="43"/>
    </row>
    <row r="39" spans="1:33" s="39" customFormat="1" ht="392">
      <c r="D39" s="49" t="s">
        <v>258</v>
      </c>
      <c r="E39" s="49" t="s">
        <v>259</v>
      </c>
      <c r="F39" s="49" t="s">
        <v>260</v>
      </c>
      <c r="G39" s="50" t="s">
        <v>254</v>
      </c>
      <c r="H39" s="53"/>
      <c r="I39" s="50" t="s">
        <v>261</v>
      </c>
      <c r="J39" s="50" t="s">
        <v>262</v>
      </c>
      <c r="K39" s="50" t="s">
        <v>263</v>
      </c>
      <c r="L39" s="50"/>
      <c r="M39" s="49" t="s">
        <v>264</v>
      </c>
      <c r="N39" s="51" t="s">
        <v>265</v>
      </c>
      <c r="O39" s="51" t="s">
        <v>266</v>
      </c>
      <c r="P39" s="51" t="s">
        <v>267</v>
      </c>
      <c r="Q39" s="49" t="s">
        <v>141</v>
      </c>
      <c r="R39" s="51" t="s">
        <v>268</v>
      </c>
      <c r="S39" s="49"/>
      <c r="T39" s="49"/>
      <c r="U39" s="51" t="s">
        <v>269</v>
      </c>
      <c r="V39" s="50" t="s">
        <v>270</v>
      </c>
      <c r="W39" s="50" t="s">
        <v>271</v>
      </c>
      <c r="X39" s="50" t="s">
        <v>252</v>
      </c>
      <c r="Y39" s="43"/>
      <c r="Z39" s="50" t="s">
        <v>272</v>
      </c>
      <c r="AA39" s="50" t="s">
        <v>273</v>
      </c>
      <c r="AB39" s="50" t="s">
        <v>241</v>
      </c>
      <c r="AC39" s="50"/>
      <c r="AD39" s="50" t="s">
        <v>274</v>
      </c>
      <c r="AE39" s="43"/>
      <c r="AF39" s="50" t="s">
        <v>275</v>
      </c>
      <c r="AG39" s="43"/>
    </row>
    <row r="40" spans="1:33" s="39" customFormat="1" ht="336">
      <c r="A40" s="40"/>
      <c r="D40" s="49" t="s">
        <v>276</v>
      </c>
      <c r="E40" s="49" t="s">
        <v>277</v>
      </c>
      <c r="F40" s="49" t="s">
        <v>278</v>
      </c>
      <c r="G40" s="50" t="s">
        <v>273</v>
      </c>
      <c r="H40" s="53"/>
      <c r="I40" s="50" t="s">
        <v>279</v>
      </c>
      <c r="J40" s="43"/>
      <c r="K40" s="50" t="s">
        <v>280</v>
      </c>
      <c r="L40" s="50"/>
      <c r="M40" s="49" t="s">
        <v>281</v>
      </c>
      <c r="N40" s="51" t="s">
        <v>282</v>
      </c>
      <c r="O40" s="51" t="s">
        <v>283</v>
      </c>
      <c r="P40" s="51" t="s">
        <v>284</v>
      </c>
      <c r="Q40" s="49" t="s">
        <v>158</v>
      </c>
      <c r="R40" s="51" t="s">
        <v>285</v>
      </c>
      <c r="S40" s="49"/>
      <c r="T40" s="49"/>
      <c r="U40" s="51" t="s">
        <v>286</v>
      </c>
      <c r="V40" s="50" t="s">
        <v>287</v>
      </c>
      <c r="W40" s="50" t="s">
        <v>288</v>
      </c>
      <c r="X40" s="43"/>
      <c r="Y40" s="50"/>
      <c r="Z40" s="50" t="s">
        <v>289</v>
      </c>
      <c r="AA40" s="50" t="s">
        <v>290</v>
      </c>
      <c r="AB40" s="50" t="s">
        <v>261</v>
      </c>
      <c r="AC40" s="50"/>
      <c r="AD40" s="50" t="s">
        <v>291</v>
      </c>
      <c r="AE40" s="43"/>
      <c r="AF40" s="43"/>
      <c r="AG40" s="43"/>
    </row>
    <row r="41" spans="1:33" s="39" customFormat="1" ht="409.5">
      <c r="A41" s="40"/>
      <c r="D41" s="49" t="s">
        <v>292</v>
      </c>
      <c r="E41" s="49" t="s">
        <v>293</v>
      </c>
      <c r="F41" s="49" t="s">
        <v>294</v>
      </c>
      <c r="G41" s="50" t="s">
        <v>295</v>
      </c>
      <c r="H41" s="53"/>
      <c r="I41" s="50" t="s">
        <v>252</v>
      </c>
      <c r="J41" s="43"/>
      <c r="K41" s="50" t="s">
        <v>252</v>
      </c>
      <c r="L41" s="50"/>
      <c r="M41" s="49" t="s">
        <v>296</v>
      </c>
      <c r="N41" s="51" t="s">
        <v>297</v>
      </c>
      <c r="O41" s="49"/>
      <c r="P41" s="51" t="s">
        <v>298</v>
      </c>
      <c r="Q41" s="49" t="s">
        <v>139</v>
      </c>
      <c r="R41" s="51" t="s">
        <v>299</v>
      </c>
      <c r="S41" s="49"/>
      <c r="T41" s="49"/>
      <c r="U41" s="51" t="s">
        <v>300</v>
      </c>
      <c r="V41" s="50" t="s">
        <v>301</v>
      </c>
      <c r="W41" s="50" t="s">
        <v>302</v>
      </c>
      <c r="X41" s="43"/>
      <c r="Y41" s="43"/>
      <c r="Z41" s="50" t="s">
        <v>303</v>
      </c>
      <c r="AA41" s="43"/>
      <c r="AB41" s="50" t="s">
        <v>279</v>
      </c>
      <c r="AC41" s="50"/>
      <c r="AD41" s="50" t="s">
        <v>304</v>
      </c>
      <c r="AE41" s="43"/>
      <c r="AF41" s="43"/>
      <c r="AG41" s="43"/>
    </row>
    <row r="42" spans="1:33" s="39" customFormat="1" ht="409.5">
      <c r="A42" s="40"/>
      <c r="D42" s="49" t="s">
        <v>305</v>
      </c>
      <c r="E42" s="49" t="s">
        <v>306</v>
      </c>
      <c r="F42" s="49" t="s">
        <v>307</v>
      </c>
      <c r="G42" s="50" t="s">
        <v>308</v>
      </c>
      <c r="H42" s="53"/>
      <c r="I42" s="50" t="s">
        <v>309</v>
      </c>
      <c r="J42" s="43"/>
      <c r="K42" s="43"/>
      <c r="L42" s="43"/>
      <c r="M42" s="49" t="s">
        <v>310</v>
      </c>
      <c r="N42" s="51" t="s">
        <v>311</v>
      </c>
      <c r="O42" s="49"/>
      <c r="P42" s="51" t="s">
        <v>312</v>
      </c>
      <c r="Q42" s="49" t="s">
        <v>313</v>
      </c>
      <c r="R42" s="51" t="s">
        <v>314</v>
      </c>
      <c r="S42" s="49"/>
      <c r="T42" s="49"/>
      <c r="U42" s="51" t="s">
        <v>315</v>
      </c>
      <c r="V42" s="50" t="s">
        <v>316</v>
      </c>
      <c r="W42" s="50" t="s">
        <v>317</v>
      </c>
      <c r="X42" s="43"/>
      <c r="Y42" s="43"/>
      <c r="Z42" s="50" t="s">
        <v>318</v>
      </c>
      <c r="AA42" s="43"/>
      <c r="AB42" s="50" t="s">
        <v>252</v>
      </c>
      <c r="AC42" s="50"/>
      <c r="AD42" s="50" t="s">
        <v>319</v>
      </c>
      <c r="AE42" s="43"/>
      <c r="AF42" s="43"/>
      <c r="AG42" s="43"/>
    </row>
    <row r="43" spans="1:33" s="39" customFormat="1" ht="409.5">
      <c r="D43" s="49" t="s">
        <v>320</v>
      </c>
      <c r="E43" s="49" t="s">
        <v>321</v>
      </c>
      <c r="F43" s="49" t="s">
        <v>322</v>
      </c>
      <c r="G43" s="50" t="s">
        <v>323</v>
      </c>
      <c r="H43" s="53"/>
      <c r="I43" s="43"/>
      <c r="J43" s="43"/>
      <c r="K43" s="43"/>
      <c r="L43" s="43"/>
      <c r="M43" s="49" t="s">
        <v>324</v>
      </c>
      <c r="N43" s="51" t="s">
        <v>325</v>
      </c>
      <c r="O43" s="49"/>
      <c r="P43" s="51" t="s">
        <v>326</v>
      </c>
      <c r="Q43" s="49" t="s">
        <v>327</v>
      </c>
      <c r="R43" s="49"/>
      <c r="S43" s="49"/>
      <c r="T43" s="49"/>
      <c r="U43" s="49" t="s">
        <v>328</v>
      </c>
      <c r="V43" s="50" t="s">
        <v>329</v>
      </c>
      <c r="W43" s="50" t="s">
        <v>330</v>
      </c>
      <c r="X43" s="43"/>
      <c r="Y43" s="43"/>
      <c r="Z43" s="50" t="s">
        <v>331</v>
      </c>
      <c r="AA43" s="43"/>
      <c r="AB43" s="50" t="s">
        <v>309</v>
      </c>
      <c r="AC43" s="50"/>
      <c r="AD43" s="50" t="s">
        <v>332</v>
      </c>
      <c r="AE43" s="43"/>
      <c r="AF43" s="43"/>
      <c r="AG43" s="43"/>
    </row>
    <row r="44" spans="1:33" s="54" customFormat="1" ht="308">
      <c r="A44" s="39"/>
      <c r="D44" s="49" t="s">
        <v>333</v>
      </c>
      <c r="E44" s="49" t="s">
        <v>334</v>
      </c>
      <c r="F44" s="49" t="s">
        <v>335</v>
      </c>
      <c r="G44" s="50" t="s">
        <v>144</v>
      </c>
      <c r="H44" s="53"/>
      <c r="I44" s="55"/>
      <c r="J44" s="55"/>
      <c r="K44" s="55"/>
      <c r="L44" s="55"/>
      <c r="M44" s="49" t="s">
        <v>336</v>
      </c>
      <c r="N44" s="51" t="s">
        <v>156</v>
      </c>
      <c r="O44" s="49"/>
      <c r="P44" s="51" t="s">
        <v>337</v>
      </c>
      <c r="Q44" s="49" t="s">
        <v>338</v>
      </c>
      <c r="R44" s="49"/>
      <c r="S44" s="49"/>
      <c r="T44" s="49"/>
      <c r="U44" s="49" t="s">
        <v>339</v>
      </c>
      <c r="V44" s="50" t="s">
        <v>340</v>
      </c>
      <c r="W44" s="50" t="s">
        <v>341</v>
      </c>
      <c r="X44" s="43"/>
      <c r="Y44" s="43"/>
      <c r="Z44" s="50" t="s">
        <v>252</v>
      </c>
      <c r="AA44" s="43"/>
      <c r="AB44" s="43"/>
      <c r="AC44" s="43"/>
      <c r="AD44" s="50" t="s">
        <v>342</v>
      </c>
      <c r="AE44" s="55"/>
      <c r="AF44" s="55"/>
      <c r="AG44" s="55"/>
    </row>
    <row r="45" spans="1:33" s="39" customFormat="1" ht="350">
      <c r="D45" s="49" t="s">
        <v>343</v>
      </c>
      <c r="E45" s="49" t="s">
        <v>344</v>
      </c>
      <c r="F45" s="49" t="s">
        <v>345</v>
      </c>
      <c r="G45" s="50" t="s">
        <v>346</v>
      </c>
      <c r="H45" s="53"/>
      <c r="I45" s="43"/>
      <c r="J45" s="43"/>
      <c r="K45" s="43"/>
      <c r="L45" s="43"/>
      <c r="M45" s="49" t="s">
        <v>162</v>
      </c>
      <c r="N45" s="51" t="s">
        <v>347</v>
      </c>
      <c r="O45" s="49"/>
      <c r="P45" s="51" t="s">
        <v>348</v>
      </c>
      <c r="Q45" s="49"/>
      <c r="R45" s="49"/>
      <c r="S45" s="49"/>
      <c r="T45" s="49"/>
      <c r="U45" s="49" t="s">
        <v>349</v>
      </c>
      <c r="V45" s="43"/>
      <c r="W45" s="50" t="s">
        <v>350</v>
      </c>
      <c r="X45" s="43"/>
      <c r="Y45" s="43"/>
      <c r="Z45" s="43"/>
      <c r="AA45" s="43"/>
      <c r="AB45" s="43"/>
      <c r="AC45" s="43"/>
      <c r="AD45" s="50" t="s">
        <v>351</v>
      </c>
      <c r="AE45" s="43"/>
      <c r="AF45" s="43"/>
      <c r="AG45" s="43"/>
    </row>
    <row r="46" spans="1:33" s="39" customFormat="1" ht="409.5">
      <c r="D46" s="49" t="s">
        <v>352</v>
      </c>
      <c r="E46" s="49" t="s">
        <v>353</v>
      </c>
      <c r="F46" s="49"/>
      <c r="G46" s="50" t="s">
        <v>252</v>
      </c>
      <c r="H46" s="43"/>
      <c r="I46" s="43"/>
      <c r="J46" s="43"/>
      <c r="K46" s="43"/>
      <c r="L46" s="43"/>
      <c r="M46" s="49" t="s">
        <v>354</v>
      </c>
      <c r="N46" s="51" t="s">
        <v>355</v>
      </c>
      <c r="O46" s="49"/>
      <c r="P46" s="51" t="s">
        <v>356</v>
      </c>
      <c r="Q46" s="49"/>
      <c r="R46" s="49"/>
      <c r="S46" s="49"/>
      <c r="T46" s="49"/>
      <c r="U46" s="49"/>
      <c r="V46" s="43"/>
      <c r="W46" s="50" t="s">
        <v>357</v>
      </c>
      <c r="X46" s="43"/>
      <c r="Y46" s="43"/>
      <c r="Z46" s="43"/>
      <c r="AA46" s="43"/>
      <c r="AB46" s="43"/>
      <c r="AC46" s="43"/>
      <c r="AD46" s="43"/>
      <c r="AE46" s="43"/>
      <c r="AF46" s="43"/>
      <c r="AG46" s="43"/>
    </row>
    <row r="47" spans="1:33" s="39" customFormat="1" ht="105" customHeight="1">
      <c r="D47" s="49" t="s">
        <v>358</v>
      </c>
      <c r="E47" s="49" t="s">
        <v>359</v>
      </c>
      <c r="F47" s="49"/>
      <c r="G47" s="43"/>
      <c r="H47" s="43"/>
      <c r="I47" s="43"/>
      <c r="J47" s="43"/>
      <c r="K47" s="43"/>
      <c r="L47" s="43"/>
      <c r="M47" s="49" t="s">
        <v>360</v>
      </c>
      <c r="N47" s="51" t="s">
        <v>361</v>
      </c>
      <c r="O47" s="49"/>
      <c r="P47" s="49"/>
      <c r="Q47" s="49"/>
      <c r="R47" s="49"/>
      <c r="S47" s="49"/>
      <c r="T47" s="49"/>
      <c r="U47" s="49"/>
      <c r="V47" s="43"/>
      <c r="W47" s="43"/>
      <c r="X47" s="43"/>
      <c r="Y47" s="43"/>
      <c r="Z47" s="43"/>
      <c r="AA47" s="43"/>
      <c r="AB47" s="43"/>
      <c r="AC47" s="43"/>
      <c r="AD47" s="43"/>
      <c r="AE47" s="43"/>
      <c r="AF47" s="43"/>
      <c r="AG47" s="43"/>
    </row>
    <row r="48" spans="1:33" s="39" customFormat="1" ht="105" customHeight="1">
      <c r="D48" s="49" t="s">
        <v>362</v>
      </c>
      <c r="E48" s="49" t="s">
        <v>363</v>
      </c>
      <c r="F48" s="49"/>
      <c r="G48" s="43"/>
      <c r="H48" s="43"/>
      <c r="I48" s="43"/>
      <c r="J48" s="43"/>
      <c r="K48" s="43"/>
      <c r="L48" s="43"/>
      <c r="M48" s="49" t="s">
        <v>364</v>
      </c>
      <c r="N48" s="51" t="s">
        <v>365</v>
      </c>
      <c r="O48" s="49"/>
      <c r="P48" s="49"/>
      <c r="Q48" s="49"/>
      <c r="R48" s="49"/>
      <c r="S48" s="49"/>
      <c r="T48" s="49"/>
      <c r="U48" s="49"/>
      <c r="V48" s="43"/>
      <c r="W48" s="43"/>
      <c r="X48" s="43"/>
      <c r="Y48" s="43"/>
      <c r="Z48" s="43"/>
      <c r="AA48" s="43"/>
      <c r="AB48" s="43"/>
      <c r="AC48" s="43"/>
      <c r="AD48" s="43"/>
      <c r="AE48" s="43"/>
      <c r="AF48" s="43"/>
      <c r="AG48" s="43"/>
    </row>
    <row r="49" spans="1:33" s="39" customFormat="1" ht="77.5">
      <c r="D49" s="49" t="s">
        <v>366</v>
      </c>
      <c r="E49" s="49" t="s">
        <v>367</v>
      </c>
      <c r="F49" s="49"/>
      <c r="G49" s="43"/>
      <c r="H49" s="43"/>
      <c r="I49" s="43"/>
      <c r="J49" s="43"/>
      <c r="K49" s="43"/>
      <c r="L49" s="43"/>
      <c r="M49" s="49"/>
      <c r="N49" s="49"/>
      <c r="O49" s="49"/>
      <c r="P49" s="49"/>
      <c r="Q49" s="49"/>
      <c r="R49" s="49"/>
      <c r="S49" s="49"/>
      <c r="T49" s="49"/>
      <c r="U49" s="49"/>
      <c r="V49" s="43"/>
      <c r="W49" s="43"/>
      <c r="X49" s="43"/>
      <c r="Y49" s="43"/>
      <c r="Z49" s="43"/>
      <c r="AA49" s="43"/>
      <c r="AB49" s="43"/>
      <c r="AC49" s="43"/>
      <c r="AD49" s="43"/>
      <c r="AE49" s="43"/>
      <c r="AF49" s="43"/>
      <c r="AG49" s="43"/>
    </row>
    <row r="50" spans="1:33" s="39" customFormat="1" ht="77.5">
      <c r="D50" s="49" t="s">
        <v>368</v>
      </c>
      <c r="E50" s="49" t="s">
        <v>369</v>
      </c>
      <c r="F50" s="49"/>
      <c r="G50" s="43"/>
      <c r="H50" s="43"/>
      <c r="I50" s="43"/>
      <c r="J50" s="43"/>
      <c r="K50" s="43"/>
      <c r="L50" s="43"/>
      <c r="M50" s="49"/>
      <c r="N50" s="49"/>
      <c r="O50" s="49"/>
      <c r="P50" s="49"/>
      <c r="Q50" s="49"/>
      <c r="R50" s="49"/>
      <c r="S50" s="49"/>
      <c r="T50" s="49"/>
      <c r="U50" s="43"/>
      <c r="V50" s="43"/>
      <c r="W50" s="43"/>
      <c r="X50" s="43"/>
      <c r="Y50" s="43"/>
      <c r="Z50" s="43"/>
      <c r="AA50" s="43"/>
      <c r="AB50" s="43"/>
      <c r="AC50" s="43"/>
      <c r="AD50" s="43"/>
      <c r="AE50" s="43"/>
      <c r="AF50" s="43"/>
      <c r="AG50" s="43"/>
    </row>
    <row r="51" spans="1:33" s="39" customFormat="1" ht="46.5">
      <c r="D51" s="49" t="s">
        <v>370</v>
      </c>
      <c r="E51" s="49" t="s">
        <v>371</v>
      </c>
      <c r="F51" s="49"/>
      <c r="G51" s="43"/>
      <c r="H51" s="43"/>
      <c r="I51" s="43"/>
      <c r="J51" s="43"/>
      <c r="K51" s="43"/>
      <c r="L51" s="43"/>
      <c r="M51" s="49"/>
      <c r="N51" s="49"/>
      <c r="O51" s="49"/>
      <c r="P51" s="49"/>
      <c r="Q51" s="49"/>
      <c r="R51" s="49"/>
      <c r="S51" s="49"/>
      <c r="T51" s="49"/>
      <c r="U51" s="49"/>
      <c r="V51" s="43"/>
      <c r="W51" s="43"/>
      <c r="X51" s="43"/>
      <c r="Y51" s="43"/>
      <c r="Z51" s="43"/>
      <c r="AA51" s="43"/>
      <c r="AB51" s="43"/>
      <c r="AC51" s="43"/>
      <c r="AD51" s="43"/>
      <c r="AE51" s="43"/>
      <c r="AF51" s="43"/>
      <c r="AG51" s="43"/>
    </row>
    <row r="52" spans="1:33" s="39" customFormat="1" ht="46.5">
      <c r="D52" s="49" t="s">
        <v>372</v>
      </c>
      <c r="E52" s="49" t="s">
        <v>137</v>
      </c>
      <c r="F52" s="49"/>
      <c r="G52" s="43"/>
      <c r="H52" s="43"/>
      <c r="I52" s="43"/>
      <c r="J52" s="43"/>
      <c r="K52" s="43"/>
      <c r="L52" s="43"/>
      <c r="M52" s="49"/>
      <c r="N52" s="49"/>
      <c r="O52" s="49"/>
      <c r="P52" s="49"/>
      <c r="Q52" s="49"/>
      <c r="R52" s="49"/>
      <c r="S52" s="49"/>
      <c r="T52" s="49"/>
      <c r="U52" s="49"/>
      <c r="V52" s="43"/>
      <c r="W52" s="43"/>
      <c r="X52" s="43"/>
      <c r="Y52" s="43"/>
      <c r="Z52" s="43"/>
      <c r="AA52" s="43"/>
      <c r="AB52" s="43"/>
      <c r="AC52" s="43"/>
      <c r="AD52" s="43"/>
      <c r="AE52" s="43"/>
      <c r="AF52" s="43"/>
      <c r="AG52" s="43"/>
    </row>
    <row r="53" spans="1:33" s="39" customFormat="1" ht="31">
      <c r="A53" s="54"/>
      <c r="D53" s="49" t="s">
        <v>373</v>
      </c>
      <c r="E53" s="49" t="s">
        <v>374</v>
      </c>
      <c r="F53" s="49"/>
      <c r="G53" s="43"/>
      <c r="H53" s="43"/>
      <c r="I53" s="43"/>
      <c r="J53" s="43"/>
      <c r="K53" s="43"/>
      <c r="L53" s="43"/>
      <c r="M53" s="49"/>
      <c r="N53" s="49"/>
      <c r="O53" s="49"/>
      <c r="P53" s="49"/>
      <c r="Q53" s="49"/>
      <c r="R53" s="49"/>
      <c r="S53" s="49"/>
      <c r="T53" s="49"/>
      <c r="U53" s="49"/>
      <c r="V53" s="43"/>
      <c r="W53" s="43"/>
      <c r="X53" s="43"/>
      <c r="Y53" s="43"/>
      <c r="Z53" s="43"/>
      <c r="AA53" s="43"/>
      <c r="AB53" s="43"/>
      <c r="AC53" s="43"/>
      <c r="AD53" s="43"/>
      <c r="AE53" s="43"/>
      <c r="AF53" s="43"/>
      <c r="AG53" s="43"/>
    </row>
    <row r="54" spans="1:33" s="39" customFormat="1" ht="31">
      <c r="D54" s="49" t="s">
        <v>375</v>
      </c>
      <c r="E54" s="49" t="s">
        <v>376</v>
      </c>
      <c r="F54" s="49"/>
      <c r="G54" s="43"/>
      <c r="H54" s="43"/>
      <c r="I54" s="43"/>
      <c r="J54" s="43"/>
      <c r="K54" s="43"/>
      <c r="L54" s="43"/>
      <c r="M54" s="49"/>
      <c r="N54" s="49"/>
      <c r="O54" s="49"/>
      <c r="P54" s="49"/>
      <c r="Q54" s="49"/>
      <c r="R54" s="49"/>
      <c r="S54" s="49"/>
      <c r="T54" s="49"/>
      <c r="U54" s="49"/>
      <c r="V54" s="43"/>
      <c r="W54" s="43"/>
      <c r="X54" s="43"/>
      <c r="Y54" s="43"/>
      <c r="Z54" s="43"/>
      <c r="AA54" s="43"/>
      <c r="AB54" s="43"/>
      <c r="AC54" s="43"/>
      <c r="AD54" s="43"/>
      <c r="AE54" s="43"/>
      <c r="AF54" s="43"/>
      <c r="AG54" s="43"/>
    </row>
    <row r="55" spans="1:33" s="39" customFormat="1" ht="31">
      <c r="D55" s="49" t="s">
        <v>377</v>
      </c>
      <c r="E55" s="49" t="s">
        <v>378</v>
      </c>
      <c r="F55" s="49"/>
      <c r="G55" s="43"/>
      <c r="H55" s="43"/>
      <c r="I55" s="43"/>
      <c r="J55" s="43"/>
      <c r="K55" s="43"/>
      <c r="L55" s="43"/>
      <c r="M55" s="49"/>
      <c r="N55" s="49"/>
      <c r="O55" s="49"/>
      <c r="P55" s="49"/>
      <c r="Q55" s="49"/>
      <c r="R55" s="49"/>
      <c r="S55" s="49"/>
      <c r="T55" s="49"/>
      <c r="U55" s="49"/>
      <c r="V55" s="43"/>
      <c r="W55" s="43"/>
      <c r="X55" s="43"/>
      <c r="Y55" s="43"/>
      <c r="Z55" s="43"/>
      <c r="AA55" s="43"/>
      <c r="AB55" s="43"/>
      <c r="AC55" s="43"/>
      <c r="AD55" s="43"/>
      <c r="AE55" s="43"/>
      <c r="AF55" s="43"/>
      <c r="AG55" s="43"/>
    </row>
    <row r="56" spans="1:33" s="39" customFormat="1" ht="31">
      <c r="D56" s="49" t="s">
        <v>379</v>
      </c>
      <c r="E56" s="49" t="s">
        <v>238</v>
      </c>
      <c r="F56" s="49"/>
      <c r="G56" s="43"/>
      <c r="H56" s="43"/>
      <c r="I56" s="43"/>
      <c r="J56" s="43"/>
      <c r="K56" s="43"/>
      <c r="L56" s="43"/>
      <c r="M56" s="49"/>
      <c r="N56" s="49"/>
      <c r="O56" s="49"/>
      <c r="P56" s="49"/>
      <c r="Q56" s="49"/>
      <c r="R56" s="49"/>
      <c r="S56" s="49"/>
      <c r="T56" s="49"/>
      <c r="U56" s="49"/>
      <c r="V56" s="43"/>
      <c r="W56" s="43"/>
      <c r="X56" s="43"/>
      <c r="Y56" s="43"/>
      <c r="Z56" s="43"/>
      <c r="AA56" s="43"/>
      <c r="AB56" s="43"/>
      <c r="AC56" s="43"/>
      <c r="AD56" s="43"/>
      <c r="AE56" s="43"/>
      <c r="AF56" s="43"/>
      <c r="AG56" s="43"/>
    </row>
    <row r="57" spans="1:33" s="39" customFormat="1" ht="15.5">
      <c r="D57" s="56" t="s">
        <v>380</v>
      </c>
      <c r="E57" s="56"/>
      <c r="F57" s="56"/>
      <c r="G57" s="56"/>
      <c r="H57" s="56"/>
      <c r="I57" s="56"/>
      <c r="J57" s="56"/>
      <c r="K57" s="56"/>
      <c r="L57" s="56"/>
      <c r="M57" s="56"/>
      <c r="N57" s="56"/>
      <c r="O57" s="56"/>
      <c r="P57" s="57"/>
      <c r="Q57" s="57"/>
      <c r="R57" s="57"/>
      <c r="S57" s="57"/>
      <c r="T57" s="57"/>
      <c r="U57" s="57"/>
      <c r="V57" s="57"/>
      <c r="W57" s="57"/>
      <c r="X57" s="57"/>
      <c r="Y57" s="57"/>
      <c r="Z57" s="57"/>
      <c r="AA57" s="57"/>
      <c r="AB57" s="57"/>
      <c r="AC57" s="57"/>
      <c r="AD57" s="57"/>
      <c r="AE57" s="57"/>
      <c r="AF57" s="57"/>
      <c r="AG57" s="57"/>
    </row>
    <row r="58" spans="1:33" s="39" customFormat="1" ht="15.5">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row>
    <row r="59" spans="1:33" s="39" customFormat="1" ht="15.5">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row>
    <row r="60" spans="1:33" s="39" customFormat="1" ht="15.5">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row>
    <row r="61" spans="1:33" s="39" customFormat="1" ht="15.5">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row>
    <row r="62" spans="1:33" s="39" customFormat="1" ht="15.5">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row>
    <row r="63" spans="1:33" s="39" customFormat="1" ht="15.5">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row>
    <row r="64" spans="1:33" s="39" customFormat="1" ht="15.5">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row>
    <row r="65" s="39" customFormat="1" ht="15.5"/>
    <row r="66" s="39" customFormat="1" ht="15.5"/>
    <row r="67" s="39" customFormat="1" ht="15.5"/>
    <row r="68" s="39" customFormat="1" ht="15.5"/>
    <row r="69" s="39" customFormat="1" ht="15.5"/>
    <row r="70" s="39" customFormat="1" ht="15.5"/>
    <row r="71" s="39" customFormat="1" ht="15.5"/>
    <row r="72" s="39" customFormat="1" ht="15.5"/>
    <row r="73" s="39" customFormat="1" ht="15.5"/>
    <row r="74" s="39" customFormat="1" ht="15.5"/>
    <row r="75" s="39" customFormat="1" ht="15.5"/>
    <row r="76" s="39" customFormat="1" ht="15.5"/>
    <row r="77" s="39" customFormat="1" ht="15.5"/>
    <row r="78" s="39" customFormat="1" ht="15.5"/>
    <row r="79" s="39" customFormat="1" ht="15.5"/>
    <row r="80" s="39" customFormat="1" ht="15.5"/>
    <row r="81" s="39" customFormat="1" ht="15.5"/>
    <row r="82" s="39" customFormat="1" ht="15.5"/>
    <row r="83" s="39" customFormat="1" ht="15.5"/>
    <row r="84" s="39" customFormat="1" ht="15.5"/>
    <row r="85" s="39" customFormat="1" ht="15.5"/>
    <row r="86" s="39" customFormat="1" ht="15.5"/>
    <row r="87" s="39" customFormat="1" ht="15.5"/>
    <row r="88" s="39" customFormat="1" ht="15.5"/>
    <row r="89" s="39" customFormat="1" ht="15.5"/>
    <row r="90" s="39" customFormat="1" ht="15.5"/>
    <row r="91" s="39" customFormat="1" ht="15.5"/>
    <row r="92" s="39" customFormat="1" ht="15.5"/>
    <row r="93" s="39" customFormat="1" ht="15.5"/>
    <row r="94" s="39" customFormat="1" ht="15.5"/>
    <row r="95" s="39" customFormat="1" ht="15.5"/>
    <row r="96" s="39" customFormat="1" ht="15.5"/>
    <row r="97" s="39" customFormat="1" ht="15.5"/>
    <row r="98" s="39" customFormat="1" ht="15.5"/>
    <row r="99" s="39" customFormat="1" ht="15.5"/>
    <row r="100" s="39" customFormat="1" ht="15.5"/>
    <row r="101" s="39" customFormat="1" ht="15.5"/>
    <row r="102" s="39" customFormat="1" ht="15.5"/>
    <row r="103" s="39" customFormat="1" ht="15.5"/>
    <row r="104" s="39" customFormat="1" ht="15.5"/>
    <row r="105" s="39" customFormat="1" ht="15.5"/>
    <row r="106" s="39" customFormat="1" ht="15.5"/>
    <row r="107" s="39" customFormat="1" ht="15.5"/>
    <row r="108" s="39" customFormat="1" ht="15.5"/>
    <row r="109" s="39" customFormat="1" ht="15.5"/>
    <row r="110" s="39" customFormat="1" ht="15.5"/>
    <row r="111" s="39" customFormat="1" ht="15.5"/>
    <row r="112" s="39" customFormat="1" ht="15.5"/>
    <row r="113" s="39" customFormat="1" ht="15.5"/>
    <row r="114" s="39" customFormat="1" ht="15.5"/>
    <row r="115" s="39" customFormat="1" ht="15.5"/>
    <row r="116" s="39" customFormat="1" ht="15.5"/>
    <row r="117" s="39" customFormat="1" ht="15.5"/>
    <row r="118" s="39" customFormat="1" ht="15.5"/>
    <row r="119" s="39" customFormat="1" ht="15.5"/>
    <row r="120" s="39" customFormat="1" ht="15.5"/>
    <row r="121" s="39" customFormat="1" ht="15.5"/>
    <row r="122" s="39" customFormat="1" ht="15.5"/>
    <row r="123" s="39" customFormat="1" ht="15.5"/>
    <row r="124" s="39" customFormat="1" ht="15.5"/>
    <row r="125" s="39" customFormat="1" ht="15.5"/>
    <row r="126" s="39" customFormat="1" ht="15.5"/>
    <row r="127" s="39" customFormat="1" ht="15.5"/>
    <row r="128" s="39" customFormat="1" ht="15.5"/>
    <row r="129" s="39" customFormat="1" ht="15.5"/>
    <row r="130" s="39" customFormat="1" ht="15.5"/>
    <row r="131" s="39" customFormat="1" ht="15.5"/>
    <row r="132" s="39" customFormat="1" ht="15.5"/>
    <row r="133" s="39" customFormat="1" ht="15.5"/>
    <row r="134" s="39" customFormat="1" ht="15.5"/>
    <row r="135" s="39" customFormat="1" ht="15.5"/>
    <row r="136" s="39" customFormat="1" ht="15.5"/>
    <row r="137" s="39" customFormat="1" ht="15.5"/>
    <row r="138" s="39" customFormat="1" ht="15.5"/>
    <row r="139" s="39" customFormat="1" ht="15.5"/>
    <row r="140" s="39" customFormat="1" ht="15.5"/>
    <row r="141" s="39" customFormat="1" ht="15.5"/>
    <row r="142" s="39" customFormat="1" ht="15.5"/>
    <row r="143" s="39" customFormat="1" ht="15.5"/>
    <row r="144" s="39" customFormat="1" ht="15.5"/>
    <row r="145" s="39" customFormat="1" ht="15.5"/>
    <row r="146" s="39" customFormat="1" ht="15.5"/>
    <row r="147" s="39" customFormat="1" ht="15.5"/>
    <row r="148" s="39" customFormat="1" ht="15.5"/>
    <row r="149" s="39" customFormat="1" ht="15.5"/>
    <row r="150" s="39" customFormat="1" ht="15.5"/>
    <row r="151" s="39" customFormat="1" ht="15.5"/>
    <row r="152" s="39" customFormat="1" ht="15.5"/>
    <row r="153" s="39" customFormat="1" ht="15.5"/>
    <row r="154" s="39" customFormat="1" ht="15.5"/>
    <row r="155" s="39" customFormat="1" ht="15.5"/>
    <row r="156" s="39" customFormat="1" ht="15.5"/>
    <row r="157" s="39" customFormat="1" ht="15.5"/>
    <row r="158" s="39" customFormat="1" ht="15.5"/>
    <row r="159" s="39" customFormat="1" ht="15.5"/>
    <row r="160" s="39" customFormat="1" ht="15.5"/>
    <row r="161" s="39" customFormat="1" ht="15.5"/>
    <row r="162" s="39" customFormat="1" ht="15.5"/>
    <row r="163" s="39" customFormat="1" ht="15.5"/>
    <row r="164" s="39" customFormat="1" ht="15.5"/>
    <row r="165" s="39" customFormat="1" ht="15.5"/>
    <row r="166" s="39" customFormat="1" ht="15.5"/>
    <row r="167" s="39" customFormat="1" ht="15.5"/>
    <row r="168" s="39" customFormat="1" ht="15.5"/>
    <row r="169" s="39" customFormat="1" ht="15.5"/>
    <row r="170" s="39" customFormat="1" ht="15.5"/>
    <row r="171" s="39" customFormat="1" ht="15.5"/>
    <row r="172" s="39" customFormat="1" ht="15.5"/>
    <row r="173" s="39" customFormat="1" ht="15.5"/>
    <row r="174" s="39" customFormat="1" ht="15.5"/>
    <row r="175" s="39" customFormat="1" ht="15.5"/>
    <row r="176" s="39" customFormat="1" ht="15.5"/>
    <row r="177" s="39" customFormat="1" ht="15.5"/>
    <row r="178" s="39" customFormat="1" ht="15.5"/>
    <row r="179" s="39" customFormat="1" ht="15.5"/>
    <row r="180" s="39" customFormat="1" ht="15.5"/>
    <row r="181" s="39" customFormat="1" ht="15.5"/>
    <row r="182" s="39" customFormat="1" ht="15.5"/>
    <row r="183" s="39" customFormat="1" ht="15.5"/>
    <row r="184" s="39" customFormat="1" ht="15.5"/>
    <row r="185" s="39" customFormat="1" ht="15.5"/>
    <row r="186" s="39" customFormat="1" ht="15.5"/>
    <row r="187" s="39" customFormat="1" ht="15.5"/>
    <row r="188" s="39" customFormat="1" ht="15.5"/>
    <row r="189" s="39" customFormat="1" ht="15.5"/>
    <row r="190" s="39" customFormat="1" ht="15.5"/>
    <row r="191" s="39" customFormat="1" ht="15.5"/>
    <row r="192" s="39" customFormat="1" ht="15.5"/>
    <row r="193" s="39" customFormat="1" ht="15.5"/>
    <row r="194" s="39" customFormat="1" ht="15.5"/>
    <row r="195" s="39" customFormat="1" ht="15.5"/>
    <row r="196" s="39" customFormat="1" ht="15.5"/>
    <row r="197" s="39" customFormat="1" ht="15.5"/>
    <row r="198" s="39" customFormat="1" ht="15.5"/>
    <row r="199" s="39" customFormat="1" ht="15.5"/>
    <row r="200" s="39" customFormat="1" ht="15.5"/>
  </sheetData>
  <sheetProtection deleteColumns="0" deleteRows="0"/>
  <protectedRanges>
    <protectedRange sqref="AB8:AB21 B8:F21" name="Rango1"/>
  </protectedRanges>
  <autoFilter ref="A7:H21" xr:uid="{00000000-0001-0000-0000-000000000000}">
    <filterColumn colId="0" showButton="0"/>
    <filterColumn colId="4" showButton="0"/>
    <filterColumn colId="6" showButton="0"/>
  </autoFilter>
  <mergeCells count="15">
    <mergeCell ref="R2:AA2"/>
    <mergeCell ref="B5:H5"/>
    <mergeCell ref="AD33:AF33"/>
    <mergeCell ref="A16:A17"/>
    <mergeCell ref="B16:B17"/>
    <mergeCell ref="AB16:AB17"/>
    <mergeCell ref="D33:K33"/>
    <mergeCell ref="M33:R33"/>
    <mergeCell ref="T33:AB33"/>
    <mergeCell ref="A7:B7"/>
    <mergeCell ref="E7:F7"/>
    <mergeCell ref="G7:H7"/>
    <mergeCell ref="A2:A3"/>
    <mergeCell ref="B2:F3"/>
    <mergeCell ref="G2:H3"/>
  </mergeCells>
  <conditionalFormatting sqref="C8:C21">
    <cfRule type="cellIs" dxfId="69" priority="3" operator="between">
      <formula>0</formula>
      <formula>0</formula>
    </cfRule>
  </conditionalFormatting>
  <conditionalFormatting sqref="G8:H21">
    <cfRule type="containsText" dxfId="68" priority="4" operator="containsText" text="FALSO">
      <formula>NOT(ISERROR(SEARCH("FALSO",G8)))</formula>
    </cfRule>
    <cfRule type="containsErrors" dxfId="67" priority="25">
      <formula>ISERROR(G8)</formula>
    </cfRule>
  </conditionalFormatting>
  <conditionalFormatting sqref="AB8:AB16 AB18:AB21">
    <cfRule type="containsText" dxfId="66" priority="24" operator="containsText" text="Falso">
      <formula>NOT(ISERROR(SEARCH("Falso",AB8)))</formula>
    </cfRule>
  </conditionalFormatting>
  <conditionalFormatting sqref="AB9:AB16">
    <cfRule type="containsText" dxfId="65" priority="5" operator="containsText" text="verdadero">
      <formula>NOT(ISERROR(SEARCH("verdadero",AB9)))</formula>
    </cfRule>
    <cfRule type="containsText" dxfId="64" priority="6" operator="containsText" text="Falso">
      <formula>NOT(ISERROR(SEARCH("Falso",AB9)))</formula>
    </cfRule>
  </conditionalFormatting>
  <conditionalFormatting sqref="AB15">
    <cfRule type="containsText" dxfId="63" priority="1" operator="containsText" text="verdadero">
      <formula>NOT(ISERROR(SEARCH("verdadero",AB15)))</formula>
    </cfRule>
    <cfRule type="containsText" dxfId="62" priority="2" operator="containsText" text="Falso">
      <formula>NOT(ISERROR(SEARCH("Falso",AB15)))</formula>
    </cfRule>
  </conditionalFormatting>
  <conditionalFormatting sqref="AB18:AB21 AB8:AB16">
    <cfRule type="containsText" dxfId="61" priority="23" operator="containsText" text="verdadero">
      <formula>NOT(ISERROR(SEARCH("verdadero",AB8)))</formula>
    </cfRule>
  </conditionalFormatting>
  <conditionalFormatting sqref="AB18:AB21">
    <cfRule type="containsText" dxfId="60" priority="15" operator="containsText" text="verdadero">
      <formula>NOT(ISERROR(SEARCH("verdadero",AB18)))</formula>
    </cfRule>
    <cfRule type="containsText" dxfId="59" priority="16" operator="containsText" text="Falso">
      <formula>NOT(ISERROR(SEARCH("Falso",AB18)))</formula>
    </cfRule>
  </conditionalFormatting>
  <dataValidations count="28">
    <dataValidation type="list" allowBlank="1" showErrorMessage="1" sqref="E8" xr:uid="{039E9DC9-B6D4-4C95-BC5E-C2D67A885E5F}">
      <formula1>$D$35:$K$35</formula1>
    </dataValidation>
    <dataValidation allowBlank="1" showInputMessage="1" showErrorMessage="1" prompt="Describa  brevemente la condicion que no exceda los 20 caracteres" sqref="D8:D21" xr:uid="{4D28B309-C30D-444A-ACDE-AA1B14D8AB2B}"/>
    <dataValidation errorStyle="information" allowBlank="1" showInputMessage="1" showErrorMessage="1" sqref="G22:H28" xr:uid="{4A545668-4B7B-468C-B520-4C3D5D6E28C7}"/>
    <dataValidation type="list" errorStyle="information" allowBlank="1" showErrorMessage="1" sqref="E11" xr:uid="{79483808-ECFE-42D9-9B3D-9E301A720118}">
      <formula1>$D$35:$K$35</formula1>
    </dataValidation>
    <dataValidation type="list" allowBlank="1" showErrorMessage="1" sqref="E9:E10" xr:uid="{0265F7ED-85D8-4EA5-810B-F488E39C6D00}">
      <formula1>$Q$35</formula1>
    </dataValidation>
    <dataValidation type="list" allowBlank="1" showErrorMessage="1" sqref="F8" xr:uid="{8F77B6EE-E020-4301-8FB4-96AB4DF081B7}">
      <formula1>INDIRECT($E$8)</formula1>
    </dataValidation>
    <dataValidation type="list" allowBlank="1" showInputMessage="1" showErrorMessage="1" sqref="F21" xr:uid="{6832E7DA-4B08-4CBB-AF1E-04DFBA4BD1AA}">
      <formula1>INDIRECT($E$21)</formula1>
    </dataValidation>
    <dataValidation type="list" allowBlank="1" showInputMessage="1" showErrorMessage="1" sqref="F20" xr:uid="{31CBBAEA-959E-469A-B063-10F59BC653A4}">
      <formula1>INDIRECT($E$20)</formula1>
    </dataValidation>
    <dataValidation allowBlank="1" showErrorMessage="1" prompt="." sqref="G8:H21" xr:uid="{880B0A7D-5CE4-4D01-8DB3-E3D252B1FD67}"/>
    <dataValidation type="list" allowBlank="1" showInputMessage="1" showErrorMessage="1" sqref="E13 E20" xr:uid="{07BE91CD-897D-4080-A09E-89BC472EB9DB}">
      <formula1>$AD$35:$AF$35</formula1>
    </dataValidation>
    <dataValidation type="list" errorStyle="information" allowBlank="1" showErrorMessage="1" sqref="E12" xr:uid="{D511ACBC-8212-4674-AAD3-1965C3B06769}">
      <formula1>$T$35:$AB$35</formula1>
    </dataValidation>
    <dataValidation type="list" errorStyle="information" allowBlank="1" showInputMessage="1" showErrorMessage="1" sqref="E14:E15" xr:uid="{6FFB6C36-5936-41F9-ABBB-5CE734F1D054}">
      <formula1>$M$35:$R$35</formula1>
    </dataValidation>
    <dataValidation type="list" allowBlank="1" showInputMessage="1" showErrorMessage="1" sqref="E19 E21" xr:uid="{7B0E8565-146B-43EC-9968-AB3D8AE57F20}">
      <formula1>$M$35:$Q$35</formula1>
    </dataValidation>
    <dataValidation type="list" allowBlank="1" showInputMessage="1" showErrorMessage="1" sqref="E16 E18" xr:uid="{14A40F9A-F505-4128-AD14-F11B29DDC56F}">
      <formula1>$Q$35</formula1>
    </dataValidation>
    <dataValidation type="list" errorStyle="information" allowBlank="1" showInputMessage="1" showErrorMessage="1" sqref="E17" xr:uid="{6E75F90B-E8CC-40F4-8FE4-2D40161EE57B}">
      <formula1>$D$35:$K$35</formula1>
    </dataValidation>
    <dataValidation type="list" allowBlank="1" showInputMessage="1" showErrorMessage="1" sqref="F12" xr:uid="{C73299F2-AC45-4B67-94DF-3DC2ECC11226}">
      <formula1>INDIRECT($E$12)</formula1>
    </dataValidation>
    <dataValidation type="list" errorStyle="information" allowBlank="1" showInputMessage="1" showErrorMessage="1" sqref="F18" xr:uid="{B069F12E-FC73-486D-9E2E-23C26B519453}">
      <formula1>INDIRECT($E$18)</formula1>
    </dataValidation>
    <dataValidation type="list" errorStyle="information" allowBlank="1" showInputMessage="1" showErrorMessage="1" sqref="F16" xr:uid="{460A9038-CE7D-4DC3-BA22-7E1F6D6FAF80}">
      <formula1>INDIRECT($E$16)</formula1>
    </dataValidation>
    <dataValidation type="list" errorStyle="information" allowBlank="1" showErrorMessage="1" sqref="F10" xr:uid="{517FC062-E4A3-47DB-BC9B-0C760169515A}">
      <formula1>INDIRECT($E$10)</formula1>
    </dataValidation>
    <dataValidation type="list" allowBlank="1" showInputMessage="1" showErrorMessage="1" sqref="F19" xr:uid="{0EA5F356-87E2-4AB4-82D7-1538D4252A1D}">
      <formula1>INDIRECT($E$19)</formula1>
    </dataValidation>
    <dataValidation type="list" allowBlank="1" showInputMessage="1" showErrorMessage="1" sqref="F15" xr:uid="{6017BA32-A912-4007-AA29-D9CC0BAB25DC}">
      <formula1>INDIRECT($E$15)</formula1>
    </dataValidation>
    <dataValidation type="list" allowBlank="1" showInputMessage="1" showErrorMessage="1" sqref="F14" xr:uid="{7288B556-8102-4B7F-B5E6-DBE8BE1127E8}">
      <formula1>INDIRECT($E$14)</formula1>
    </dataValidation>
    <dataValidation type="list" allowBlank="1" showInputMessage="1" showErrorMessage="1" sqref="F17" xr:uid="{D09CF2FC-AA2C-47E9-AFBB-78C5D0AFE187}">
      <formula1>INDIRECT($E$17)</formula1>
    </dataValidation>
    <dataValidation type="list" allowBlank="1" showInputMessage="1" showErrorMessage="1" sqref="F11" xr:uid="{7D50DEAA-E35E-48B3-AECB-30C1CAF06DB1}">
      <formula1>INDIRECT($E$11)</formula1>
    </dataValidation>
    <dataValidation type="custom" allowBlank="1" showInputMessage="1" showErrorMessage="1" prompt="Causa - Descripción de la causa (máximo 60 caracteres)" sqref="AB8:AB16 AB18:AB21" xr:uid="{AC74CAF7-59C2-460B-BCC8-5F00CD6C4600}">
      <formula1>AND(GTE(LEN(AB8),MIN((0),(60))),LTE(LEN(AB8),MAX((0),(60))))</formula1>
    </dataValidation>
    <dataValidation type="list" errorStyle="information" allowBlank="1" showInputMessage="1" showErrorMessage="1" sqref="F9" xr:uid="{1DD0C4AB-379D-4ECC-A7B0-AB01432EA10E}">
      <formula1>INDIRECT($E$9)</formula1>
    </dataValidation>
    <dataValidation type="list" allowBlank="1" showInputMessage="1" showErrorMessage="1" sqref="F13" xr:uid="{AE3F6461-7351-4161-A282-9FDA640EF027}">
      <formula1>INDIRECT($E$8)</formula1>
    </dataValidation>
    <dataValidation type="list" allowBlank="1" showInputMessage="1" showErrorMessage="1" prompt="Indique importancia - 1 para el más importante, 5 para el menos importante" sqref="E22:F25" xr:uid="{6AC7EEEF-1724-4A27-A478-1CCE2E3047A7}">
      <formula1>$AB$18:$AB$20</formula1>
    </dataValidation>
  </dataValidations>
  <pageMargins left="0.7" right="0.7" top="0.75" bottom="0.75" header="0.3" footer="0.3"/>
  <pageSetup scale="46"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127000</xdr:colOff>
                    <xdr:row>7</xdr:row>
                    <xdr:rowOff>222250</xdr:rowOff>
                  </from>
                  <to>
                    <xdr:col>1</xdr:col>
                    <xdr:colOff>1060450</xdr:colOff>
                    <xdr:row>7</xdr:row>
                    <xdr:rowOff>952500</xdr:rowOff>
                  </to>
                </anchor>
              </controlPr>
            </control>
          </mc:Choice>
        </mc:AlternateContent>
        <mc:AlternateContent xmlns:mc="http://schemas.openxmlformats.org/markup-compatibility/2006">
          <mc:Choice Requires="x14">
            <control shapeId="2050" r:id="rId5" name="Check Box 2">
              <controlPr defaultSize="0" autoFill="0" autoLine="0" autoPict="0" altText="Mano de obra ">
                <anchor moveWithCells="1">
                  <from>
                    <xdr:col>1</xdr:col>
                    <xdr:colOff>127000</xdr:colOff>
                    <xdr:row>7</xdr:row>
                    <xdr:rowOff>107950</xdr:rowOff>
                  </from>
                  <to>
                    <xdr:col>1</xdr:col>
                    <xdr:colOff>952500</xdr:colOff>
                    <xdr:row>7</xdr:row>
                    <xdr:rowOff>488950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127000</xdr:colOff>
                    <xdr:row>7</xdr:row>
                    <xdr:rowOff>641350</xdr:rowOff>
                  </from>
                  <to>
                    <xdr:col>1</xdr:col>
                    <xdr:colOff>1752600</xdr:colOff>
                    <xdr:row>7</xdr:row>
                    <xdr:rowOff>1136650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127000</xdr:colOff>
                    <xdr:row>8</xdr:row>
                    <xdr:rowOff>222250</xdr:rowOff>
                  </from>
                  <to>
                    <xdr:col>1</xdr:col>
                    <xdr:colOff>1060450</xdr:colOff>
                    <xdr:row>8</xdr:row>
                    <xdr:rowOff>952500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127000</xdr:colOff>
                    <xdr:row>8</xdr:row>
                    <xdr:rowOff>107950</xdr:rowOff>
                  </from>
                  <to>
                    <xdr:col>1</xdr:col>
                    <xdr:colOff>869950</xdr:colOff>
                    <xdr:row>8</xdr:row>
                    <xdr:rowOff>381000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127000</xdr:colOff>
                    <xdr:row>8</xdr:row>
                    <xdr:rowOff>641350</xdr:rowOff>
                  </from>
                  <to>
                    <xdr:col>1</xdr:col>
                    <xdr:colOff>1790700</xdr:colOff>
                    <xdr:row>8</xdr:row>
                    <xdr:rowOff>1136650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127000</xdr:colOff>
                    <xdr:row>9</xdr:row>
                    <xdr:rowOff>222250</xdr:rowOff>
                  </from>
                  <to>
                    <xdr:col>1</xdr:col>
                    <xdr:colOff>1060450</xdr:colOff>
                    <xdr:row>9</xdr:row>
                    <xdr:rowOff>952500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127000</xdr:colOff>
                    <xdr:row>9</xdr:row>
                    <xdr:rowOff>107950</xdr:rowOff>
                  </from>
                  <to>
                    <xdr:col>1</xdr:col>
                    <xdr:colOff>869950</xdr:colOff>
                    <xdr:row>9</xdr:row>
                    <xdr:rowOff>381000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127000</xdr:colOff>
                    <xdr:row>9</xdr:row>
                    <xdr:rowOff>641350</xdr:rowOff>
                  </from>
                  <to>
                    <xdr:col>1</xdr:col>
                    <xdr:colOff>1784350</xdr:colOff>
                    <xdr:row>9</xdr:row>
                    <xdr:rowOff>1136650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127000</xdr:colOff>
                    <xdr:row>10</xdr:row>
                    <xdr:rowOff>222250</xdr:rowOff>
                  </from>
                  <to>
                    <xdr:col>1</xdr:col>
                    <xdr:colOff>1060450</xdr:colOff>
                    <xdr:row>10</xdr:row>
                    <xdr:rowOff>952500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127000</xdr:colOff>
                    <xdr:row>10</xdr:row>
                    <xdr:rowOff>107950</xdr:rowOff>
                  </from>
                  <to>
                    <xdr:col>1</xdr:col>
                    <xdr:colOff>869950</xdr:colOff>
                    <xdr:row>10</xdr:row>
                    <xdr:rowOff>381000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114300</xdr:colOff>
                    <xdr:row>10</xdr:row>
                    <xdr:rowOff>641350</xdr:rowOff>
                  </from>
                  <to>
                    <xdr:col>1</xdr:col>
                    <xdr:colOff>1790700</xdr:colOff>
                    <xdr:row>10</xdr:row>
                    <xdr:rowOff>1136650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127000</xdr:colOff>
                    <xdr:row>11</xdr:row>
                    <xdr:rowOff>222250</xdr:rowOff>
                  </from>
                  <to>
                    <xdr:col>1</xdr:col>
                    <xdr:colOff>1060450</xdr:colOff>
                    <xdr:row>11</xdr:row>
                    <xdr:rowOff>952500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127000</xdr:colOff>
                    <xdr:row>11</xdr:row>
                    <xdr:rowOff>107950</xdr:rowOff>
                  </from>
                  <to>
                    <xdr:col>1</xdr:col>
                    <xdr:colOff>869950</xdr:colOff>
                    <xdr:row>11</xdr:row>
                    <xdr:rowOff>381000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114300</xdr:colOff>
                    <xdr:row>11</xdr:row>
                    <xdr:rowOff>641350</xdr:rowOff>
                  </from>
                  <to>
                    <xdr:col>1</xdr:col>
                    <xdr:colOff>1708150</xdr:colOff>
                    <xdr:row>11</xdr:row>
                    <xdr:rowOff>1136650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152400</xdr:colOff>
                    <xdr:row>12</xdr:row>
                    <xdr:rowOff>222250</xdr:rowOff>
                  </from>
                  <to>
                    <xdr:col>1</xdr:col>
                    <xdr:colOff>1143000</xdr:colOff>
                    <xdr:row>12</xdr:row>
                    <xdr:rowOff>952500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146050</xdr:colOff>
                    <xdr:row>12</xdr:row>
                    <xdr:rowOff>107950</xdr:rowOff>
                  </from>
                  <to>
                    <xdr:col>1</xdr:col>
                    <xdr:colOff>869950</xdr:colOff>
                    <xdr:row>12</xdr:row>
                    <xdr:rowOff>381000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146050</xdr:colOff>
                    <xdr:row>12</xdr:row>
                    <xdr:rowOff>641350</xdr:rowOff>
                  </from>
                  <to>
                    <xdr:col>1</xdr:col>
                    <xdr:colOff>1714500</xdr:colOff>
                    <xdr:row>12</xdr:row>
                    <xdr:rowOff>1143000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127000</xdr:colOff>
                    <xdr:row>13</xdr:row>
                    <xdr:rowOff>222250</xdr:rowOff>
                  </from>
                  <to>
                    <xdr:col>1</xdr:col>
                    <xdr:colOff>1060450</xdr:colOff>
                    <xdr:row>13</xdr:row>
                    <xdr:rowOff>952500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114300</xdr:colOff>
                    <xdr:row>13</xdr:row>
                    <xdr:rowOff>107950</xdr:rowOff>
                  </from>
                  <to>
                    <xdr:col>1</xdr:col>
                    <xdr:colOff>869950</xdr:colOff>
                    <xdr:row>13</xdr:row>
                    <xdr:rowOff>381000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114300</xdr:colOff>
                    <xdr:row>13</xdr:row>
                    <xdr:rowOff>641350</xdr:rowOff>
                  </from>
                  <to>
                    <xdr:col>1</xdr:col>
                    <xdr:colOff>1752600</xdr:colOff>
                    <xdr:row>13</xdr:row>
                    <xdr:rowOff>1136650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127000</xdr:colOff>
                    <xdr:row>14</xdr:row>
                    <xdr:rowOff>222250</xdr:rowOff>
                  </from>
                  <to>
                    <xdr:col>1</xdr:col>
                    <xdr:colOff>1060450</xdr:colOff>
                    <xdr:row>14</xdr:row>
                    <xdr:rowOff>952500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114300</xdr:colOff>
                    <xdr:row>14</xdr:row>
                    <xdr:rowOff>107950</xdr:rowOff>
                  </from>
                  <to>
                    <xdr:col>1</xdr:col>
                    <xdr:colOff>869950</xdr:colOff>
                    <xdr:row>14</xdr:row>
                    <xdr:rowOff>381000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127000</xdr:colOff>
                    <xdr:row>14</xdr:row>
                    <xdr:rowOff>641350</xdr:rowOff>
                  </from>
                  <to>
                    <xdr:col>1</xdr:col>
                    <xdr:colOff>1638300</xdr:colOff>
                    <xdr:row>15</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127000</xdr:colOff>
                    <xdr:row>15</xdr:row>
                    <xdr:rowOff>495300</xdr:rowOff>
                  </from>
                  <to>
                    <xdr:col>1</xdr:col>
                    <xdr:colOff>1422400</xdr:colOff>
                    <xdr:row>16</xdr:row>
                    <xdr:rowOff>304800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127000</xdr:colOff>
                    <xdr:row>15</xdr:row>
                    <xdr:rowOff>190500</xdr:rowOff>
                  </from>
                  <to>
                    <xdr:col>1</xdr:col>
                    <xdr:colOff>1060450</xdr:colOff>
                    <xdr:row>15</xdr:row>
                    <xdr:rowOff>488950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114300</xdr:colOff>
                    <xdr:row>16</xdr:row>
                    <xdr:rowOff>107950</xdr:rowOff>
                  </from>
                  <to>
                    <xdr:col>1</xdr:col>
                    <xdr:colOff>1657350</xdr:colOff>
                    <xdr:row>16</xdr:row>
                    <xdr:rowOff>565150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114300</xdr:colOff>
                    <xdr:row>17</xdr:row>
                    <xdr:rowOff>190500</xdr:rowOff>
                  </from>
                  <to>
                    <xdr:col>1</xdr:col>
                    <xdr:colOff>762000</xdr:colOff>
                    <xdr:row>17</xdr:row>
                    <xdr:rowOff>869950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114300</xdr:colOff>
                    <xdr:row>17</xdr:row>
                    <xdr:rowOff>69850</xdr:rowOff>
                  </from>
                  <to>
                    <xdr:col>1</xdr:col>
                    <xdr:colOff>869950</xdr:colOff>
                    <xdr:row>17</xdr:row>
                    <xdr:rowOff>381000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107950</xdr:colOff>
                    <xdr:row>17</xdr:row>
                    <xdr:rowOff>603250</xdr:rowOff>
                  </from>
                  <to>
                    <xdr:col>1</xdr:col>
                    <xdr:colOff>1631950</xdr:colOff>
                    <xdr:row>18</xdr:row>
                    <xdr:rowOff>152400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xdr:col>
                    <xdr:colOff>107950</xdr:colOff>
                    <xdr:row>18</xdr:row>
                    <xdr:rowOff>184150</xdr:rowOff>
                  </from>
                  <to>
                    <xdr:col>1</xdr:col>
                    <xdr:colOff>1060450</xdr:colOff>
                    <xdr:row>18</xdr:row>
                    <xdr:rowOff>908050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xdr:col>
                    <xdr:colOff>114300</xdr:colOff>
                    <xdr:row>18</xdr:row>
                    <xdr:rowOff>107950</xdr:rowOff>
                  </from>
                  <to>
                    <xdr:col>1</xdr:col>
                    <xdr:colOff>869950</xdr:colOff>
                    <xdr:row>18</xdr:row>
                    <xdr:rowOff>381000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127000</xdr:colOff>
                    <xdr:row>18</xdr:row>
                    <xdr:rowOff>603250</xdr:rowOff>
                  </from>
                  <to>
                    <xdr:col>1</xdr:col>
                    <xdr:colOff>1670050</xdr:colOff>
                    <xdr:row>19</xdr:row>
                    <xdr:rowOff>107950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114300</xdr:colOff>
                    <xdr:row>19</xdr:row>
                    <xdr:rowOff>222250</xdr:rowOff>
                  </from>
                  <to>
                    <xdr:col>1</xdr:col>
                    <xdr:colOff>1060450</xdr:colOff>
                    <xdr:row>19</xdr:row>
                    <xdr:rowOff>952500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xdr:col>
                    <xdr:colOff>114300</xdr:colOff>
                    <xdr:row>19</xdr:row>
                    <xdr:rowOff>107950</xdr:rowOff>
                  </from>
                  <to>
                    <xdr:col>1</xdr:col>
                    <xdr:colOff>869950</xdr:colOff>
                    <xdr:row>19</xdr:row>
                    <xdr:rowOff>381000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114300</xdr:colOff>
                    <xdr:row>19</xdr:row>
                    <xdr:rowOff>641350</xdr:rowOff>
                  </from>
                  <to>
                    <xdr:col>1</xdr:col>
                    <xdr:colOff>1790700</xdr:colOff>
                    <xdr:row>20</xdr:row>
                    <xdr:rowOff>146050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xdr:col>
                    <xdr:colOff>114300</xdr:colOff>
                    <xdr:row>20</xdr:row>
                    <xdr:rowOff>222250</xdr:rowOff>
                  </from>
                  <to>
                    <xdr:col>1</xdr:col>
                    <xdr:colOff>1060450</xdr:colOff>
                    <xdr:row>20</xdr:row>
                    <xdr:rowOff>952500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xdr:col>
                    <xdr:colOff>114300</xdr:colOff>
                    <xdr:row>20</xdr:row>
                    <xdr:rowOff>107950</xdr:rowOff>
                  </from>
                  <to>
                    <xdr:col>1</xdr:col>
                    <xdr:colOff>869950</xdr:colOff>
                    <xdr:row>20</xdr:row>
                    <xdr:rowOff>381000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xdr:col>
                    <xdr:colOff>88900</xdr:colOff>
                    <xdr:row>20</xdr:row>
                    <xdr:rowOff>717550</xdr:rowOff>
                  </from>
                  <to>
                    <xdr:col>1</xdr:col>
                    <xdr:colOff>1631950</xdr:colOff>
                    <xdr:row>21</xdr:row>
                    <xdr:rowOff>38100</xdr:rowOff>
                  </to>
                </anchor>
              </controlPr>
            </control>
          </mc:Choice>
        </mc:AlternateContent>
        <mc:AlternateContent xmlns:mc="http://schemas.openxmlformats.org/markup-compatibility/2006">
          <mc:Choice Requires="x14">
            <control shapeId="2088" r:id="rId43" name="Option Button 40">
              <controlPr defaultSize="0" autoFill="0" autoLine="0" autoPict="0">
                <anchor moveWithCells="1">
                  <from>
                    <xdr:col>6</xdr:col>
                    <xdr:colOff>565150</xdr:colOff>
                    <xdr:row>1</xdr:row>
                    <xdr:rowOff>260350</xdr:rowOff>
                  </from>
                  <to>
                    <xdr:col>7</xdr:col>
                    <xdr:colOff>571500</xdr:colOff>
                    <xdr:row>1</xdr:row>
                    <xdr:rowOff>488950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from>
                    <xdr:col>6</xdr:col>
                    <xdr:colOff>565150</xdr:colOff>
                    <xdr:row>1</xdr:row>
                    <xdr:rowOff>641350</xdr:rowOff>
                  </from>
                  <to>
                    <xdr:col>7</xdr:col>
                    <xdr:colOff>571500</xdr:colOff>
                    <xdr:row>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30AB-61E1-42AF-9F59-7B62AB918861}">
  <dimension ref="A2:AA31"/>
  <sheetViews>
    <sheetView topLeftCell="A2" zoomScale="70" zoomScaleNormal="70" workbookViewId="0">
      <selection activeCell="G9" sqref="G9"/>
    </sheetView>
  </sheetViews>
  <sheetFormatPr baseColWidth="10" defaultColWidth="11.453125" defaultRowHeight="14.5"/>
  <cols>
    <col min="1" max="1" width="18.81640625" style="58" customWidth="1"/>
    <col min="2" max="4" width="49.453125" style="58" customWidth="1"/>
    <col min="5" max="16384" width="11.453125" style="58"/>
  </cols>
  <sheetData>
    <row r="2" spans="1:27" s="14" customFormat="1" ht="51" customHeight="1">
      <c r="A2" s="381"/>
      <c r="B2" s="383" t="s">
        <v>131</v>
      </c>
      <c r="C2" s="384"/>
      <c r="D2" s="384"/>
      <c r="E2" s="384"/>
      <c r="F2" s="384"/>
      <c r="G2" s="385"/>
      <c r="H2" s="389"/>
      <c r="I2" s="390"/>
      <c r="L2" s="16"/>
      <c r="M2" s="16"/>
      <c r="N2" s="16"/>
      <c r="O2" s="16"/>
      <c r="P2" s="16"/>
      <c r="Q2" s="370"/>
      <c r="R2" s="370"/>
      <c r="S2" s="370"/>
      <c r="T2" s="370"/>
      <c r="U2" s="370"/>
      <c r="V2" s="370"/>
      <c r="W2" s="370"/>
      <c r="X2" s="370"/>
      <c r="Y2" s="370"/>
      <c r="Z2" s="370"/>
      <c r="AA2" s="17"/>
    </row>
    <row r="3" spans="1:27" s="14" customFormat="1" ht="33" customHeight="1">
      <c r="A3" s="382"/>
      <c r="B3" s="386"/>
      <c r="C3" s="387"/>
      <c r="D3" s="387"/>
      <c r="E3" s="387"/>
      <c r="F3" s="387"/>
      <c r="G3" s="388"/>
      <c r="H3" s="391"/>
      <c r="I3" s="392"/>
    </row>
    <row r="4" spans="1:27" s="1" customFormat="1" ht="24.75" customHeight="1"/>
    <row r="5" spans="1:27" s="1" customFormat="1" ht="24.75" customHeight="1">
      <c r="A5" s="394" t="s">
        <v>429</v>
      </c>
      <c r="B5" s="395"/>
      <c r="C5" s="372" t="s">
        <v>444</v>
      </c>
      <c r="D5" s="396"/>
      <c r="E5" s="396"/>
      <c r="F5" s="396"/>
      <c r="G5" s="396"/>
      <c r="H5" s="396"/>
      <c r="I5" s="396"/>
      <c r="J5" s="19" t="s">
        <v>132</v>
      </c>
    </row>
    <row r="6" spans="1:27" ht="15" thickBot="1"/>
    <row r="7" spans="1:27">
      <c r="A7" s="59"/>
      <c r="B7" s="60"/>
      <c r="C7" s="61"/>
      <c r="D7" s="61"/>
      <c r="E7" s="61"/>
      <c r="F7" s="61"/>
      <c r="G7" s="62"/>
      <c r="H7" s="62"/>
      <c r="I7" s="63"/>
    </row>
    <row r="8" spans="1:27" ht="18.5" thickBot="1">
      <c r="A8" s="64"/>
      <c r="B8" s="65" t="s">
        <v>381</v>
      </c>
      <c r="C8" s="65" t="s">
        <v>382</v>
      </c>
      <c r="D8" s="65" t="s">
        <v>383</v>
      </c>
      <c r="E8" s="66"/>
      <c r="F8" s="66"/>
      <c r="G8" s="67"/>
      <c r="H8" s="67"/>
      <c r="I8" s="68"/>
    </row>
    <row r="9" spans="1:27" ht="72" customHeight="1">
      <c r="A9" s="64"/>
      <c r="B9" s="69" t="str">
        <f>Datos!D8</f>
        <v xml:space="preserve">El trabajador  se ubica debajo del vehiculo sin asegurar </v>
      </c>
      <c r="C9" s="69" t="str">
        <f>Datos!D12</f>
        <v xml:space="preserve">No se cuenta con croquis </v>
      </c>
      <c r="D9" s="70">
        <f>Datos!D13</f>
        <v>0</v>
      </c>
      <c r="E9" s="67"/>
      <c r="F9" s="67"/>
      <c r="G9" s="67"/>
      <c r="H9" s="67"/>
      <c r="I9" s="68"/>
    </row>
    <row r="10" spans="1:27" ht="72" customHeight="1">
      <c r="A10" s="64"/>
      <c r="B10" s="71" t="str">
        <f>Datos!E8</f>
        <v>Noㅤasegurar</v>
      </c>
      <c r="C10" s="72">
        <f>Datos!E12</f>
        <v>0</v>
      </c>
      <c r="D10" s="73">
        <f>Datos!E13</f>
        <v>0</v>
      </c>
      <c r="E10" s="67"/>
      <c r="F10" s="67"/>
      <c r="G10" s="67"/>
      <c r="H10" s="67"/>
      <c r="I10" s="68"/>
    </row>
    <row r="11" spans="1:27" ht="72" customHeight="1" thickBot="1">
      <c r="A11" s="64"/>
      <c r="B11" s="75">
        <f>Datos!F8</f>
        <v>0</v>
      </c>
      <c r="C11" s="75">
        <f>Datos!F12</f>
        <v>0</v>
      </c>
      <c r="D11" s="76">
        <f>Datos!F13</f>
        <v>0</v>
      </c>
      <c r="E11" s="67"/>
      <c r="F11" s="67"/>
      <c r="G11" s="67"/>
      <c r="H11" s="67"/>
      <c r="I11" s="68"/>
    </row>
    <row r="12" spans="1:27" ht="72" customHeight="1">
      <c r="A12" s="64"/>
      <c r="B12" s="69" t="str">
        <f>Datos!D11</f>
        <v xml:space="preserve">No se cuenta con información </v>
      </c>
      <c r="C12" s="69"/>
      <c r="D12" s="70">
        <f>Datos!D20</f>
        <v>0</v>
      </c>
      <c r="E12" s="67"/>
      <c r="F12" s="67"/>
      <c r="G12" s="67"/>
      <c r="H12" s="67"/>
      <c r="I12" s="68"/>
    </row>
    <row r="13" spans="1:27" ht="72" customHeight="1">
      <c r="A13" s="64"/>
      <c r="B13" s="71">
        <f>Datos!E11</f>
        <v>0</v>
      </c>
      <c r="C13" s="72"/>
      <c r="D13" s="73">
        <f>Datos!E20</f>
        <v>0</v>
      </c>
      <c r="E13" s="67"/>
      <c r="F13" s="67"/>
      <c r="G13" s="67"/>
      <c r="H13" s="77"/>
      <c r="I13" s="68"/>
    </row>
    <row r="14" spans="1:27" ht="72" customHeight="1" thickBot="1">
      <c r="A14" s="64"/>
      <c r="B14" s="74">
        <f>Datos!F11</f>
        <v>0</v>
      </c>
      <c r="C14" s="75"/>
      <c r="D14" s="76">
        <f>Datos!F20</f>
        <v>0</v>
      </c>
      <c r="E14" s="67"/>
      <c r="F14" s="67"/>
      <c r="G14" s="67"/>
      <c r="H14" s="77"/>
      <c r="I14" s="68"/>
    </row>
    <row r="15" spans="1:27" ht="72" customHeight="1">
      <c r="A15" s="64"/>
      <c r="B15" s="69">
        <f>Datos!D17</f>
        <v>0</v>
      </c>
      <c r="C15" s="69"/>
      <c r="D15" s="70"/>
      <c r="E15" s="67"/>
      <c r="F15" s="67"/>
      <c r="G15" s="393" t="str">
        <f>Datos!B5</f>
        <v xml:space="preserve">MUERTE DEL TRABAJADOR </v>
      </c>
      <c r="H15" s="77"/>
      <c r="I15" s="79"/>
    </row>
    <row r="16" spans="1:27" ht="72" customHeight="1">
      <c r="A16" s="64"/>
      <c r="B16" s="71">
        <f>Datos!E17</f>
        <v>0</v>
      </c>
      <c r="C16" s="72"/>
      <c r="D16" s="73"/>
      <c r="E16" s="67"/>
      <c r="F16" s="67"/>
      <c r="G16" s="393"/>
      <c r="H16" s="77"/>
      <c r="I16" s="79"/>
    </row>
    <row r="17" spans="1:9" ht="72" customHeight="1" thickBot="1">
      <c r="A17" s="64"/>
      <c r="B17" s="75">
        <f>Datos!F17</f>
        <v>0</v>
      </c>
      <c r="C17" s="75"/>
      <c r="D17" s="78"/>
      <c r="E17" s="67"/>
      <c r="F17" s="67"/>
      <c r="G17" s="393"/>
      <c r="H17" s="77"/>
      <c r="I17" s="79"/>
    </row>
    <row r="18" spans="1:9" ht="39.75" customHeight="1" thickBot="1">
      <c r="A18" s="64"/>
      <c r="B18" s="80"/>
      <c r="C18" s="77"/>
      <c r="D18" s="77"/>
      <c r="E18" s="77"/>
      <c r="F18" s="77"/>
      <c r="G18" s="393"/>
      <c r="H18" s="77"/>
      <c r="I18" s="79"/>
    </row>
    <row r="19" spans="1:9" ht="14.25" customHeight="1">
      <c r="A19" s="64"/>
      <c r="B19" s="81" t="str">
        <f>Datos!D9</f>
        <v xml:space="preserve">No se evidencia la implementación de un PESV </v>
      </c>
      <c r="C19" s="82"/>
      <c r="D19" s="70">
        <f>Datos!D14</f>
        <v>0</v>
      </c>
      <c r="E19" s="67"/>
      <c r="F19" s="67"/>
      <c r="G19" s="393"/>
      <c r="H19" s="77"/>
      <c r="I19" s="79"/>
    </row>
    <row r="20" spans="1:9" ht="70" customHeight="1">
      <c r="A20" s="64"/>
      <c r="B20" s="83" t="str">
        <f>Datos!E9</f>
        <v>Estándaresㅤdeㅤtrabajo</v>
      </c>
      <c r="C20" s="84"/>
      <c r="D20" s="73">
        <f>Datos!E14</f>
        <v>0</v>
      </c>
      <c r="E20" s="67"/>
      <c r="F20" s="67"/>
      <c r="G20" s="393"/>
      <c r="H20" s="77"/>
      <c r="I20" s="79"/>
    </row>
    <row r="21" spans="1:9" ht="70" customHeight="1" thickBot="1">
      <c r="A21" s="64"/>
      <c r="B21" s="85">
        <f>Datos!F9</f>
        <v>0</v>
      </c>
      <c r="C21" s="84"/>
      <c r="D21" s="76">
        <f>Datos!F14</f>
        <v>0</v>
      </c>
      <c r="E21" s="67"/>
      <c r="F21" s="67"/>
      <c r="G21" s="393"/>
      <c r="H21" s="77"/>
      <c r="I21" s="79"/>
    </row>
    <row r="22" spans="1:9" ht="70" customHeight="1">
      <c r="A22" s="64"/>
      <c r="B22" s="81" t="str">
        <f>Datos!D10</f>
        <v>No se cuenta con datos</v>
      </c>
      <c r="C22" s="82"/>
      <c r="D22" s="70">
        <f>Datos!D15</f>
        <v>0</v>
      </c>
      <c r="E22" s="67"/>
      <c r="F22" s="67"/>
      <c r="G22" s="67"/>
      <c r="H22" s="67"/>
      <c r="I22" s="86"/>
    </row>
    <row r="23" spans="1:9" ht="70" customHeight="1">
      <c r="A23" s="64"/>
      <c r="B23" s="83" t="str">
        <f>Datos!E10</f>
        <v>Estándaresㅤdeㅤtrabajo</v>
      </c>
      <c r="C23" s="84"/>
      <c r="D23" s="73">
        <f>Datos!E15</f>
        <v>0</v>
      </c>
      <c r="E23" s="67"/>
      <c r="F23" s="67"/>
      <c r="G23" s="67"/>
      <c r="H23" s="67"/>
      <c r="I23" s="87"/>
    </row>
    <row r="24" spans="1:9" ht="70" customHeight="1" thickBot="1">
      <c r="A24" s="64"/>
      <c r="B24" s="88">
        <f>Datos!F10</f>
        <v>0</v>
      </c>
      <c r="C24" s="84"/>
      <c r="D24" s="76">
        <f>Datos!F15</f>
        <v>0</v>
      </c>
      <c r="E24" s="67"/>
      <c r="F24" s="67"/>
      <c r="G24" s="67"/>
      <c r="H24" s="67"/>
      <c r="I24" s="89"/>
    </row>
    <row r="25" spans="1:9" ht="70" customHeight="1">
      <c r="A25" s="64"/>
      <c r="B25" s="81">
        <f>Datos!D16</f>
        <v>0</v>
      </c>
      <c r="C25" s="82"/>
      <c r="D25" s="70">
        <f>Datos!D19</f>
        <v>0</v>
      </c>
      <c r="E25" s="67"/>
      <c r="F25" s="67"/>
      <c r="G25" s="67"/>
      <c r="H25" s="67"/>
      <c r="I25" s="89"/>
    </row>
    <row r="26" spans="1:9" ht="70" customHeight="1">
      <c r="A26" s="64"/>
      <c r="B26" s="83">
        <f>Datos!E16</f>
        <v>0</v>
      </c>
      <c r="C26" s="84"/>
      <c r="D26" s="73">
        <f>Datos!E19</f>
        <v>0</v>
      </c>
      <c r="E26" s="67"/>
      <c r="F26" s="67"/>
      <c r="G26" s="67"/>
      <c r="H26" s="67"/>
      <c r="I26" s="89"/>
    </row>
    <row r="27" spans="1:9" ht="70" customHeight="1" thickBot="1">
      <c r="A27" s="64"/>
      <c r="B27" s="85">
        <f>Datos!F16</f>
        <v>0</v>
      </c>
      <c r="C27" s="84"/>
      <c r="D27" s="76">
        <f>Datos!F19</f>
        <v>0</v>
      </c>
      <c r="E27" s="67"/>
      <c r="F27" s="67"/>
      <c r="G27" s="67"/>
      <c r="H27" s="67"/>
      <c r="I27" s="89"/>
    </row>
    <row r="28" spans="1:9" ht="70" customHeight="1">
      <c r="A28" s="90"/>
      <c r="B28" s="81">
        <f>Datos!D18</f>
        <v>0</v>
      </c>
      <c r="C28" s="82"/>
      <c r="D28" s="70">
        <f>Datos!D21</f>
        <v>0</v>
      </c>
      <c r="E28" s="67"/>
      <c r="F28" s="67"/>
      <c r="G28" s="67"/>
      <c r="H28" s="67"/>
      <c r="I28" s="89"/>
    </row>
    <row r="29" spans="1:9" ht="70" customHeight="1">
      <c r="A29" s="90"/>
      <c r="B29" s="83">
        <f>Datos!E18</f>
        <v>0</v>
      </c>
      <c r="C29" s="84"/>
      <c r="D29" s="73">
        <f>Datos!E21</f>
        <v>0</v>
      </c>
      <c r="E29" s="67"/>
      <c r="F29" s="67"/>
      <c r="G29" s="67"/>
      <c r="H29" s="67"/>
      <c r="I29" s="89"/>
    </row>
    <row r="30" spans="1:9" ht="70" customHeight="1" thickBot="1">
      <c r="A30" s="90"/>
      <c r="B30" s="88">
        <f>Datos!F18</f>
        <v>0</v>
      </c>
      <c r="C30" s="84"/>
      <c r="D30" s="76">
        <f>Datos!F21</f>
        <v>0</v>
      </c>
      <c r="E30" s="67"/>
      <c r="F30" s="67"/>
      <c r="G30" s="67"/>
      <c r="H30" s="67"/>
      <c r="I30" s="89"/>
    </row>
    <row r="31" spans="1:9" ht="31.5" customHeight="1" thickBot="1">
      <c r="A31" s="91"/>
      <c r="B31" s="92" t="s">
        <v>384</v>
      </c>
      <c r="C31" s="93"/>
      <c r="D31" s="94" t="s">
        <v>166</v>
      </c>
      <c r="E31" s="95"/>
      <c r="F31" s="96"/>
      <c r="G31" s="96"/>
      <c r="H31" s="96"/>
      <c r="I31" s="97"/>
    </row>
  </sheetData>
  <mergeCells count="7">
    <mergeCell ref="G15:G21"/>
    <mergeCell ref="A2:A3"/>
    <mergeCell ref="B2:G3"/>
    <mergeCell ref="H2:I3"/>
    <mergeCell ref="Q2:Z2"/>
    <mergeCell ref="A5:B5"/>
    <mergeCell ref="C5:I5"/>
  </mergeCells>
  <conditionalFormatting sqref="B9:B10">
    <cfRule type="uniqueValues" dxfId="58" priority="12"/>
  </conditionalFormatting>
  <conditionalFormatting sqref="B9:B17 C9:G18">
    <cfRule type="cellIs" dxfId="57" priority="1" operator="between">
      <formula>0</formula>
      <formula>0</formula>
    </cfRule>
  </conditionalFormatting>
  <conditionalFormatting sqref="B11">
    <cfRule type="uniqueValues" dxfId="56" priority="9"/>
  </conditionalFormatting>
  <conditionalFormatting sqref="B12:B13 B15:B16">
    <cfRule type="uniqueValues" dxfId="55" priority="6"/>
  </conditionalFormatting>
  <conditionalFormatting sqref="B14 B17">
    <cfRule type="uniqueValues" dxfId="54" priority="3"/>
  </conditionalFormatting>
  <conditionalFormatting sqref="B19:B20">
    <cfRule type="uniqueValues" dxfId="53" priority="36"/>
  </conditionalFormatting>
  <conditionalFormatting sqref="B21">
    <cfRule type="uniqueValues" dxfId="52" priority="33"/>
  </conditionalFormatting>
  <conditionalFormatting sqref="B22:B23">
    <cfRule type="uniqueValues" dxfId="51" priority="30"/>
  </conditionalFormatting>
  <conditionalFormatting sqref="B24">
    <cfRule type="uniqueValues" dxfId="50" priority="27"/>
  </conditionalFormatting>
  <conditionalFormatting sqref="B25:B26">
    <cfRule type="uniqueValues" dxfId="49" priority="24"/>
  </conditionalFormatting>
  <conditionalFormatting sqref="B27">
    <cfRule type="uniqueValues" dxfId="48" priority="21"/>
  </conditionalFormatting>
  <conditionalFormatting sqref="B28:B29">
    <cfRule type="uniqueValues" dxfId="47" priority="18"/>
  </conditionalFormatting>
  <conditionalFormatting sqref="B30">
    <cfRule type="uniqueValues" dxfId="46" priority="15"/>
  </conditionalFormatting>
  <conditionalFormatting sqref="B31">
    <cfRule type="uniqueValues" dxfId="45" priority="102"/>
  </conditionalFormatting>
  <conditionalFormatting sqref="B19:D31">
    <cfRule type="cellIs" dxfId="44" priority="13" operator="between">
      <formula>0</formula>
      <formula>0</formula>
    </cfRule>
    <cfRule type="cellIs" dxfId="43" priority="14" operator="equal">
      <formula>0</formula>
    </cfRule>
  </conditionalFormatting>
  <conditionalFormatting sqref="B9:G17">
    <cfRule type="cellIs" dxfId="42" priority="2" operator="equal">
      <formula>0</formula>
    </cfRule>
  </conditionalFormatting>
  <conditionalFormatting sqref="C9:C10">
    <cfRule type="uniqueValues" dxfId="41" priority="114"/>
  </conditionalFormatting>
  <conditionalFormatting sqref="C11">
    <cfRule type="uniqueValues" dxfId="40" priority="111"/>
  </conditionalFormatting>
  <conditionalFormatting sqref="C12:C13 C15:C16">
    <cfRule type="uniqueValues" dxfId="39" priority="93"/>
  </conditionalFormatting>
  <conditionalFormatting sqref="C14 C17">
    <cfRule type="uniqueValues" dxfId="38" priority="90"/>
  </conditionalFormatting>
  <conditionalFormatting sqref="C19:C20 C22:C23 C25:C26 C28:C29">
    <cfRule type="uniqueValues" dxfId="37" priority="81"/>
  </conditionalFormatting>
  <conditionalFormatting sqref="C21 C24 C27 C30">
    <cfRule type="uniqueValues" dxfId="36" priority="78"/>
  </conditionalFormatting>
  <conditionalFormatting sqref="C31">
    <cfRule type="uniqueValues" dxfId="35" priority="99"/>
  </conditionalFormatting>
  <conditionalFormatting sqref="D9:D10">
    <cfRule type="uniqueValues" dxfId="34" priority="108"/>
  </conditionalFormatting>
  <conditionalFormatting sqref="D11">
    <cfRule type="uniqueValues" dxfId="33" priority="105"/>
  </conditionalFormatting>
  <conditionalFormatting sqref="D12:D13 D15:D16">
    <cfRule type="uniqueValues" dxfId="32" priority="87"/>
  </conditionalFormatting>
  <conditionalFormatting sqref="D14 D17">
    <cfRule type="uniqueValues" dxfId="31" priority="84"/>
  </conditionalFormatting>
  <conditionalFormatting sqref="D19">
    <cfRule type="uniqueValues" dxfId="30" priority="72"/>
  </conditionalFormatting>
  <conditionalFormatting sqref="D20">
    <cfRule type="uniqueValues" dxfId="29" priority="69"/>
  </conditionalFormatting>
  <conditionalFormatting sqref="D21">
    <cfRule type="uniqueValues" dxfId="28" priority="66"/>
  </conditionalFormatting>
  <conditionalFormatting sqref="D22">
    <cfRule type="uniqueValues" dxfId="27" priority="63"/>
  </conditionalFormatting>
  <conditionalFormatting sqref="D23">
    <cfRule type="uniqueValues" dxfId="26" priority="60"/>
  </conditionalFormatting>
  <conditionalFormatting sqref="D24">
    <cfRule type="uniqueValues" dxfId="25" priority="57"/>
  </conditionalFormatting>
  <conditionalFormatting sqref="D25">
    <cfRule type="uniqueValues" dxfId="24" priority="54"/>
  </conditionalFormatting>
  <conditionalFormatting sqref="D26">
    <cfRule type="uniqueValues" dxfId="23" priority="51"/>
  </conditionalFormatting>
  <conditionalFormatting sqref="D27">
    <cfRule type="uniqueValues" dxfId="22" priority="48"/>
  </conditionalFormatting>
  <conditionalFormatting sqref="D28">
    <cfRule type="uniqueValues" dxfId="21" priority="45"/>
  </conditionalFormatting>
  <conditionalFormatting sqref="D29">
    <cfRule type="uniqueValues" dxfId="20" priority="42"/>
  </conditionalFormatting>
  <conditionalFormatting sqref="D30">
    <cfRule type="uniqueValues" dxfId="19" priority="39"/>
  </conditionalFormatting>
  <conditionalFormatting sqref="D31">
    <cfRule type="uniqueValues" dxfId="18" priority="96"/>
  </conditionalFormatting>
  <conditionalFormatting sqref="E22:E24">
    <cfRule type="uniqueValues" dxfId="17" priority="118"/>
    <cfRule type="cellIs" dxfId="16" priority="119" operator="between">
      <formula>0</formula>
      <formula>0</formula>
    </cfRule>
    <cfRule type="cellIs" dxfId="15" priority="120" operator="equal">
      <formula>0</formula>
    </cfRule>
  </conditionalFormatting>
  <conditionalFormatting sqref="E25:E27">
    <cfRule type="uniqueValues" dxfId="14" priority="115"/>
    <cfRule type="cellIs" dxfId="13" priority="116" operator="between">
      <formula>0</formula>
      <formula>0</formula>
    </cfRule>
    <cfRule type="cellIs" dxfId="12" priority="117" operator="equal">
      <formula>0</formula>
    </cfRule>
  </conditionalFormatting>
  <conditionalFormatting sqref="E28:E30">
    <cfRule type="uniqueValues" dxfId="11" priority="124"/>
    <cfRule type="cellIs" dxfId="10" priority="126" operator="equal">
      <formula>0</formula>
    </cfRule>
  </conditionalFormatting>
  <conditionalFormatting sqref="E28:E31">
    <cfRule type="cellIs" dxfId="9" priority="125" operator="between">
      <formula>0</formula>
      <formula>0</formula>
    </cfRule>
  </conditionalFormatting>
  <conditionalFormatting sqref="E15:F17 C18:F18 E9:G14 G7:G8 H7:I12">
    <cfRule type="uniqueValues" dxfId="8" priority="129"/>
  </conditionalFormatting>
  <conditionalFormatting sqref="E19:F21">
    <cfRule type="uniqueValues" dxfId="7" priority="121"/>
  </conditionalFormatting>
  <conditionalFormatting sqref="E19:G21">
    <cfRule type="cellIs" dxfId="6" priority="123" operator="equal">
      <formula>0</formula>
    </cfRule>
    <cfRule type="cellIs" dxfId="5" priority="122" operator="between">
      <formula>0</formula>
      <formula>0</formula>
    </cfRule>
  </conditionalFormatting>
  <conditionalFormatting sqref="F22:H31">
    <cfRule type="cellIs" dxfId="4" priority="74" operator="equal">
      <formula>0</formula>
    </cfRule>
    <cfRule type="uniqueValues" dxfId="3" priority="75"/>
    <cfRule type="cellIs" dxfId="2" priority="73" operator="between">
      <formula>0</formula>
      <formula>0</formula>
    </cfRule>
  </conditionalFormatting>
  <conditionalFormatting sqref="G7:G8 H7:I12">
    <cfRule type="cellIs" dxfId="1" priority="127" operator="between">
      <formula>0</formula>
      <formula>0</formula>
    </cfRule>
    <cfRule type="cellIs" dxfId="0" priority="128" operator="equal">
      <formula>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Option Button 1">
              <controlPr defaultSize="0" autoFill="0" autoLine="0" autoPict="0">
                <anchor moveWithCells="1">
                  <from>
                    <xdr:col>7</xdr:col>
                    <xdr:colOff>146050</xdr:colOff>
                    <xdr:row>0</xdr:row>
                    <xdr:rowOff>165100</xdr:rowOff>
                  </from>
                  <to>
                    <xdr:col>8</xdr:col>
                    <xdr:colOff>717550</xdr:colOff>
                    <xdr:row>1</xdr:row>
                    <xdr:rowOff>641350</xdr:rowOff>
                  </to>
                </anchor>
              </controlPr>
            </control>
          </mc:Choice>
        </mc:AlternateContent>
        <mc:AlternateContent xmlns:mc="http://schemas.openxmlformats.org/markup-compatibility/2006">
          <mc:Choice Requires="x14">
            <control shapeId="3074" r:id="rId4" name="Option Button 2">
              <controlPr defaultSize="0" autoFill="0" autoLine="0" autoPict="0">
                <anchor moveWithCells="1">
                  <from>
                    <xdr:col>7</xdr:col>
                    <xdr:colOff>127000</xdr:colOff>
                    <xdr:row>1</xdr:row>
                    <xdr:rowOff>571500</xdr:rowOff>
                  </from>
                  <to>
                    <xdr:col>8</xdr:col>
                    <xdr:colOff>298450</xdr:colOff>
                    <xdr:row>2</xdr:row>
                    <xdr:rowOff>393700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66B55-559B-49DA-B933-7464FAF621C9}">
  <dimension ref="A1:D144"/>
  <sheetViews>
    <sheetView topLeftCell="A25" workbookViewId="0">
      <selection activeCell="D1" sqref="D1:D27"/>
    </sheetView>
  </sheetViews>
  <sheetFormatPr baseColWidth="10" defaultRowHeight="14.5"/>
  <sheetData>
    <row r="1" spans="1:4" ht="31">
      <c r="A1" t="s">
        <v>38</v>
      </c>
      <c r="B1" s="2" t="s">
        <v>39</v>
      </c>
      <c r="C1" s="3" t="s">
        <v>40</v>
      </c>
      <c r="D1" s="3" t="s">
        <v>37</v>
      </c>
    </row>
    <row r="2" spans="1:4" ht="46.5">
      <c r="A2" t="s">
        <v>41</v>
      </c>
      <c r="B2" s="2" t="s">
        <v>42</v>
      </c>
      <c r="C2" s="3" t="s">
        <v>43</v>
      </c>
      <c r="D2" s="3" t="s">
        <v>44</v>
      </c>
    </row>
    <row r="3" spans="1:4" ht="77.5">
      <c r="A3" t="s">
        <v>45</v>
      </c>
      <c r="B3" s="2" t="s">
        <v>46</v>
      </c>
      <c r="C3" s="4"/>
      <c r="D3" s="4" t="s">
        <v>47</v>
      </c>
    </row>
    <row r="4" spans="1:4" ht="108.5">
      <c r="A4" t="s">
        <v>48</v>
      </c>
      <c r="B4" s="5" t="s">
        <v>49</v>
      </c>
      <c r="C4" t="s">
        <v>50</v>
      </c>
      <c r="D4" s="6" t="s">
        <v>51</v>
      </c>
    </row>
    <row r="5" spans="1:4" ht="77.5">
      <c r="A5" s="7" t="s">
        <v>52</v>
      </c>
      <c r="B5" s="5" t="s">
        <v>34</v>
      </c>
      <c r="C5" t="s">
        <v>36</v>
      </c>
      <c r="D5" s="6" t="s">
        <v>53</v>
      </c>
    </row>
    <row r="6" spans="1:4" ht="77.5">
      <c r="A6" s="7" t="s">
        <v>54</v>
      </c>
      <c r="B6" s="5" t="s">
        <v>55</v>
      </c>
      <c r="C6" t="s">
        <v>56</v>
      </c>
      <c r="D6" s="6" t="s">
        <v>57</v>
      </c>
    </row>
    <row r="7" spans="1:4" ht="93">
      <c r="A7" s="4" t="s">
        <v>58</v>
      </c>
      <c r="B7" s="5" t="s">
        <v>59</v>
      </c>
      <c r="C7" t="s">
        <v>60</v>
      </c>
      <c r="D7" s="6" t="s">
        <v>61</v>
      </c>
    </row>
    <row r="8" spans="1:4" ht="124">
      <c r="A8" s="8" t="s">
        <v>62</v>
      </c>
      <c r="B8" s="5" t="s">
        <v>63</v>
      </c>
      <c r="C8" t="s">
        <v>64</v>
      </c>
      <c r="D8" s="6" t="s">
        <v>65</v>
      </c>
    </row>
    <row r="9" spans="1:4" ht="93">
      <c r="A9" s="7" t="s">
        <v>66</v>
      </c>
      <c r="B9" s="5" t="s">
        <v>67</v>
      </c>
      <c r="C9" t="s">
        <v>68</v>
      </c>
      <c r="D9" s="6" t="s">
        <v>69</v>
      </c>
    </row>
    <row r="10" spans="1:4" ht="31">
      <c r="A10" s="7" t="s">
        <v>70</v>
      </c>
      <c r="B10" s="7" t="s">
        <v>71</v>
      </c>
      <c r="C10" s="7" t="s">
        <v>72</v>
      </c>
      <c r="D10" s="4" t="s">
        <v>73</v>
      </c>
    </row>
    <row r="11" spans="1:4" ht="108.5">
      <c r="A11" s="4" t="s">
        <v>74</v>
      </c>
      <c r="B11" s="7" t="s">
        <v>75</v>
      </c>
      <c r="C11" s="7" t="s">
        <v>76</v>
      </c>
      <c r="D11" s="4" t="s">
        <v>77</v>
      </c>
    </row>
    <row r="12" spans="1:4" ht="56">
      <c r="A12" s="8" t="s">
        <v>32</v>
      </c>
      <c r="B12" s="4" t="s">
        <v>78</v>
      </c>
      <c r="C12" s="4"/>
      <c r="D12" s="9" t="s">
        <v>79</v>
      </c>
    </row>
    <row r="13" spans="1:4" ht="31">
      <c r="A13" s="7" t="s">
        <v>80</v>
      </c>
      <c r="B13" s="6" t="s">
        <v>81</v>
      </c>
      <c r="C13" s="4"/>
      <c r="D13" s="4" t="s">
        <v>82</v>
      </c>
    </row>
    <row r="14" spans="1:4" ht="70">
      <c r="A14" s="7" t="s">
        <v>83</v>
      </c>
      <c r="B14" s="7" t="s">
        <v>84</v>
      </c>
      <c r="C14" s="9"/>
      <c r="D14" s="9" t="s">
        <v>85</v>
      </c>
    </row>
    <row r="15" spans="1:4" ht="77.5">
      <c r="A15" s="4" t="s">
        <v>86</v>
      </c>
      <c r="B15" s="6" t="s">
        <v>87</v>
      </c>
      <c r="C15" s="4"/>
      <c r="D15" s="4" t="s">
        <v>88</v>
      </c>
    </row>
    <row r="16" spans="1:4" ht="46.5">
      <c r="A16" s="8"/>
      <c r="B16" s="8" t="s">
        <v>89</v>
      </c>
      <c r="C16" s="4"/>
      <c r="D16" s="4" t="s">
        <v>90</v>
      </c>
    </row>
    <row r="17" spans="1:4" ht="108.5">
      <c r="A17" s="6"/>
      <c r="B17" s="8" t="s">
        <v>91</v>
      </c>
      <c r="C17" s="4"/>
      <c r="D17" s="4" t="s">
        <v>92</v>
      </c>
    </row>
    <row r="18" spans="1:4" ht="31">
      <c r="A18" s="6"/>
      <c r="B18" s="8" t="s">
        <v>93</v>
      </c>
      <c r="C18" s="4"/>
      <c r="D18" s="4" t="s">
        <v>94</v>
      </c>
    </row>
    <row r="19" spans="1:4" ht="62">
      <c r="A19" s="7"/>
      <c r="B19" s="7" t="s">
        <v>95</v>
      </c>
      <c r="C19" s="6"/>
      <c r="D19" s="6" t="s">
        <v>96</v>
      </c>
    </row>
    <row r="20" spans="1:4" ht="93">
      <c r="A20" s="10"/>
      <c r="B20" s="7" t="s">
        <v>97</v>
      </c>
      <c r="C20" s="6"/>
      <c r="D20" s="6" t="s">
        <v>98</v>
      </c>
    </row>
    <row r="21" spans="1:4" ht="46.5">
      <c r="A21" s="4"/>
      <c r="B21" s="4" t="s">
        <v>99</v>
      </c>
      <c r="C21" s="6"/>
      <c r="D21" s="6" t="s">
        <v>100</v>
      </c>
    </row>
    <row r="22" spans="1:4" ht="77.5">
      <c r="A22" s="6"/>
      <c r="B22" s="6" t="s">
        <v>101</v>
      </c>
      <c r="C22" s="6"/>
      <c r="D22" s="6" t="s">
        <v>102</v>
      </c>
    </row>
    <row r="23" spans="1:4" ht="31">
      <c r="A23" s="7"/>
      <c r="B23" s="7" t="s">
        <v>103</v>
      </c>
      <c r="C23" s="6"/>
      <c r="D23" s="6" t="s">
        <v>104</v>
      </c>
    </row>
    <row r="24" spans="1:4" ht="46.5">
      <c r="A24" s="8"/>
      <c r="B24" s="11" t="s">
        <v>105</v>
      </c>
      <c r="C24" s="6"/>
      <c r="D24" s="6" t="s">
        <v>106</v>
      </c>
    </row>
    <row r="25" spans="1:4" ht="124">
      <c r="A25" s="12"/>
      <c r="B25" s="11" t="s">
        <v>107</v>
      </c>
      <c r="C25" s="6"/>
      <c r="D25" s="6" t="s">
        <v>108</v>
      </c>
    </row>
    <row r="26" spans="1:4" ht="77.5">
      <c r="A26" s="12"/>
      <c r="B26" s="11" t="s">
        <v>109</v>
      </c>
      <c r="C26" s="6"/>
      <c r="D26" s="6" t="s">
        <v>110</v>
      </c>
    </row>
    <row r="27" spans="1:4" ht="62">
      <c r="A27" s="8"/>
      <c r="B27" s="11" t="s">
        <v>111</v>
      </c>
      <c r="C27" s="6"/>
      <c r="D27" s="6" t="s">
        <v>112</v>
      </c>
    </row>
    <row r="28" spans="1:4" ht="15.5">
      <c r="A28" s="7"/>
      <c r="B28" s="7" t="s">
        <v>113</v>
      </c>
      <c r="C28" s="6"/>
      <c r="D28" s="6"/>
    </row>
    <row r="29" spans="1:4" ht="15.5">
      <c r="A29" s="7"/>
      <c r="B29" s="7" t="s">
        <v>114</v>
      </c>
      <c r="C29" s="6"/>
      <c r="D29" s="6"/>
    </row>
    <row r="30" spans="1:4" ht="15.5">
      <c r="A30" s="4"/>
      <c r="B30" s="4" t="s">
        <v>115</v>
      </c>
      <c r="C30" s="8"/>
      <c r="D30" s="8"/>
    </row>
    <row r="31" spans="1:4" ht="15.5">
      <c r="A31" s="6"/>
      <c r="B31" s="6" t="s">
        <v>116</v>
      </c>
      <c r="C31" s="13"/>
      <c r="D31" s="13"/>
    </row>
    <row r="32" spans="1:4" ht="15.5">
      <c r="A32" s="10"/>
      <c r="B32" s="8" t="s">
        <v>117</v>
      </c>
      <c r="C32" s="13"/>
      <c r="D32" s="13"/>
    </row>
    <row r="33" spans="1:4" ht="15.5">
      <c r="A33" s="8"/>
      <c r="B33" s="8" t="s">
        <v>118</v>
      </c>
      <c r="C33" s="13"/>
      <c r="D33" s="13"/>
    </row>
    <row r="34" spans="1:4" ht="15.5">
      <c r="A34" s="12"/>
      <c r="B34" s="8" t="s">
        <v>119</v>
      </c>
      <c r="C34" s="13"/>
      <c r="D34" s="13"/>
    </row>
    <row r="35" spans="1:4" ht="15.5">
      <c r="A35" s="8"/>
      <c r="B35" s="8" t="s">
        <v>120</v>
      </c>
      <c r="C35" s="13"/>
      <c r="D35" s="13"/>
    </row>
    <row r="36" spans="1:4" ht="15.5">
      <c r="A36" s="12"/>
      <c r="B36" s="8" t="s">
        <v>121</v>
      </c>
      <c r="C36" s="13"/>
      <c r="D36" s="13"/>
    </row>
    <row r="37" spans="1:4" ht="15.5">
      <c r="A37" s="7"/>
      <c r="B37" s="7" t="s">
        <v>122</v>
      </c>
      <c r="C37" s="13"/>
      <c r="D37" s="13"/>
    </row>
    <row r="38" spans="1:4" ht="15.5">
      <c r="A38" s="10"/>
      <c r="B38" s="7" t="s">
        <v>123</v>
      </c>
      <c r="C38" s="13"/>
      <c r="D38" s="13"/>
    </row>
    <row r="39" spans="1:4" ht="31">
      <c r="A39" s="4"/>
      <c r="B39" s="4" t="s">
        <v>124</v>
      </c>
      <c r="C39" s="13"/>
      <c r="D39" s="13"/>
    </row>
    <row r="40" spans="1:4" ht="15.5">
      <c r="A40" s="12"/>
      <c r="B40" s="8" t="s">
        <v>125</v>
      </c>
      <c r="C40" s="13"/>
      <c r="D40" s="13"/>
    </row>
    <row r="41" spans="1:4" ht="15.5">
      <c r="A41" s="8"/>
      <c r="B41" s="8" t="s">
        <v>126</v>
      </c>
      <c r="C41" s="13"/>
      <c r="D41" s="13"/>
    </row>
    <row r="42" spans="1:4" ht="15.5">
      <c r="A42" s="12"/>
      <c r="B42" s="8" t="s">
        <v>127</v>
      </c>
      <c r="C42" s="13"/>
      <c r="D42" s="13"/>
    </row>
    <row r="43" spans="1:4" ht="15.5">
      <c r="A43" s="12"/>
      <c r="B43" s="8" t="s">
        <v>128</v>
      </c>
      <c r="C43" s="13"/>
      <c r="D43" s="13"/>
    </row>
    <row r="48" spans="1:4" ht="15.5">
      <c r="A48" s="13">
        <v>1950</v>
      </c>
    </row>
    <row r="49" spans="1:1" ht="15.5">
      <c r="A49" s="13">
        <v>1951</v>
      </c>
    </row>
    <row r="50" spans="1:1" ht="15.5">
      <c r="A50" s="13">
        <v>1952</v>
      </c>
    </row>
    <row r="51" spans="1:1" ht="15.5">
      <c r="A51" s="13">
        <v>1953</v>
      </c>
    </row>
    <row r="52" spans="1:1" ht="15.5">
      <c r="A52" s="13">
        <v>1954</v>
      </c>
    </row>
    <row r="53" spans="1:1" ht="15.5">
      <c r="A53" s="13">
        <v>1955</v>
      </c>
    </row>
    <row r="54" spans="1:1" ht="15.5">
      <c r="A54" s="13">
        <v>1956</v>
      </c>
    </row>
    <row r="55" spans="1:1" ht="15.5">
      <c r="A55" s="13">
        <v>1957</v>
      </c>
    </row>
    <row r="56" spans="1:1" ht="15.5">
      <c r="A56" s="13">
        <v>1958</v>
      </c>
    </row>
    <row r="57" spans="1:1" ht="15.5">
      <c r="A57" s="13">
        <v>1959</v>
      </c>
    </row>
    <row r="58" spans="1:1" ht="15.5">
      <c r="A58" s="13">
        <v>1960</v>
      </c>
    </row>
    <row r="59" spans="1:1" ht="15.5">
      <c r="A59" s="13">
        <v>1961</v>
      </c>
    </row>
    <row r="60" spans="1:1" ht="15.5">
      <c r="A60" s="13">
        <v>1962</v>
      </c>
    </row>
    <row r="61" spans="1:1" ht="15.5">
      <c r="A61" s="13">
        <v>1963</v>
      </c>
    </row>
    <row r="62" spans="1:1" ht="15.5">
      <c r="A62" s="13">
        <v>1964</v>
      </c>
    </row>
    <row r="63" spans="1:1" ht="15.5">
      <c r="A63" s="13">
        <v>1965</v>
      </c>
    </row>
    <row r="64" spans="1:1" ht="15.5">
      <c r="A64" s="13">
        <v>1966</v>
      </c>
    </row>
    <row r="65" spans="1:1" ht="15.5">
      <c r="A65" s="13">
        <v>1967</v>
      </c>
    </row>
    <row r="66" spans="1:1" ht="15.5">
      <c r="A66" s="13">
        <v>1968</v>
      </c>
    </row>
    <row r="67" spans="1:1" ht="15.5">
      <c r="A67" s="13">
        <v>1969</v>
      </c>
    </row>
    <row r="68" spans="1:1" ht="15.5">
      <c r="A68" s="13">
        <v>1970</v>
      </c>
    </row>
    <row r="69" spans="1:1" ht="15.5">
      <c r="A69" s="13">
        <v>1971</v>
      </c>
    </row>
    <row r="70" spans="1:1" ht="15.5">
      <c r="A70" s="13">
        <v>1972</v>
      </c>
    </row>
    <row r="71" spans="1:1" ht="15.5">
      <c r="A71" s="13">
        <v>1973</v>
      </c>
    </row>
    <row r="72" spans="1:1" ht="15.5">
      <c r="A72" s="13">
        <v>1974</v>
      </c>
    </row>
    <row r="73" spans="1:1" ht="15.5">
      <c r="A73" s="13">
        <v>1975</v>
      </c>
    </row>
    <row r="74" spans="1:1" ht="15.5">
      <c r="A74" s="13">
        <v>1976</v>
      </c>
    </row>
    <row r="75" spans="1:1" ht="15.5">
      <c r="A75" s="13">
        <v>1977</v>
      </c>
    </row>
    <row r="76" spans="1:1" ht="15.5">
      <c r="A76" s="13">
        <v>1978</v>
      </c>
    </row>
    <row r="77" spans="1:1" ht="15.5">
      <c r="A77" s="13">
        <v>1979</v>
      </c>
    </row>
    <row r="78" spans="1:1" ht="15.5">
      <c r="A78" s="13">
        <v>1980</v>
      </c>
    </row>
    <row r="79" spans="1:1" ht="15.5">
      <c r="A79" s="13">
        <v>1981</v>
      </c>
    </row>
    <row r="80" spans="1:1" ht="15.5">
      <c r="A80" s="13">
        <v>1982</v>
      </c>
    </row>
    <row r="81" spans="1:1" ht="15.5">
      <c r="A81" s="13">
        <v>1983</v>
      </c>
    </row>
    <row r="82" spans="1:1" ht="15.5">
      <c r="A82" s="13">
        <v>1984</v>
      </c>
    </row>
    <row r="83" spans="1:1" ht="15.5">
      <c r="A83" s="13">
        <v>1985</v>
      </c>
    </row>
    <row r="84" spans="1:1" ht="15.5">
      <c r="A84" s="13">
        <v>1986</v>
      </c>
    </row>
    <row r="85" spans="1:1" ht="15.5">
      <c r="A85" s="13">
        <v>1987</v>
      </c>
    </row>
    <row r="86" spans="1:1" ht="15.5">
      <c r="A86" s="13">
        <v>1988</v>
      </c>
    </row>
    <row r="87" spans="1:1" ht="15.5">
      <c r="A87" s="13">
        <v>1989</v>
      </c>
    </row>
    <row r="88" spans="1:1" ht="15.5">
      <c r="A88" s="13">
        <v>1990</v>
      </c>
    </row>
    <row r="89" spans="1:1" ht="15.5">
      <c r="A89" s="13">
        <v>1991</v>
      </c>
    </row>
    <row r="90" spans="1:1" ht="15.5">
      <c r="A90" s="13">
        <v>1992</v>
      </c>
    </row>
    <row r="91" spans="1:1" ht="15.5">
      <c r="A91" s="13">
        <v>1993</v>
      </c>
    </row>
    <row r="92" spans="1:1" ht="15.5">
      <c r="A92" s="13">
        <v>1994</v>
      </c>
    </row>
    <row r="93" spans="1:1" ht="15.5">
      <c r="A93" s="13">
        <v>1995</v>
      </c>
    </row>
    <row r="94" spans="1:1" ht="15.5">
      <c r="A94" s="13">
        <v>1996</v>
      </c>
    </row>
    <row r="95" spans="1:1" ht="15.5">
      <c r="A95" s="13">
        <v>1997</v>
      </c>
    </row>
    <row r="96" spans="1:1" ht="15.5">
      <c r="A96" s="13">
        <v>1998</v>
      </c>
    </row>
    <row r="97" spans="1:1" ht="15.5">
      <c r="A97" s="13">
        <v>1999</v>
      </c>
    </row>
    <row r="98" spans="1:1" ht="15.5">
      <c r="A98" s="13">
        <v>2000</v>
      </c>
    </row>
    <row r="99" spans="1:1" ht="15.5">
      <c r="A99" s="13">
        <v>2001</v>
      </c>
    </row>
    <row r="100" spans="1:1" ht="15.5">
      <c r="A100" s="13">
        <v>2002</v>
      </c>
    </row>
    <row r="101" spans="1:1" ht="15.5">
      <c r="A101" s="13">
        <v>2003</v>
      </c>
    </row>
    <row r="102" spans="1:1" ht="15.5">
      <c r="A102" s="13">
        <v>2004</v>
      </c>
    </row>
    <row r="103" spans="1:1" ht="15.5">
      <c r="A103" s="13">
        <v>2005</v>
      </c>
    </row>
    <row r="104" spans="1:1" ht="15.5">
      <c r="A104" s="13">
        <v>2006</v>
      </c>
    </row>
    <row r="105" spans="1:1" ht="15.5">
      <c r="A105" s="13">
        <v>2007</v>
      </c>
    </row>
    <row r="106" spans="1:1" ht="15.5">
      <c r="A106" s="13">
        <v>2008</v>
      </c>
    </row>
    <row r="107" spans="1:1" ht="15.5">
      <c r="A107" s="13">
        <v>2009</v>
      </c>
    </row>
    <row r="108" spans="1:1" ht="15.5">
      <c r="A108" s="13">
        <v>2010</v>
      </c>
    </row>
    <row r="109" spans="1:1" ht="15.5">
      <c r="A109" s="13">
        <v>2011</v>
      </c>
    </row>
    <row r="110" spans="1:1" ht="15.5">
      <c r="A110" s="13">
        <v>2012</v>
      </c>
    </row>
    <row r="111" spans="1:1" ht="15.5">
      <c r="A111" s="13">
        <v>2013</v>
      </c>
    </row>
    <row r="112" spans="1:1" ht="15.5">
      <c r="A112" s="13">
        <v>2014</v>
      </c>
    </row>
    <row r="113" spans="1:1" ht="15.5">
      <c r="A113" s="13">
        <v>2015</v>
      </c>
    </row>
    <row r="114" spans="1:1" ht="15.5">
      <c r="A114" s="13">
        <v>2016</v>
      </c>
    </row>
    <row r="115" spans="1:1" ht="15.5">
      <c r="A115" s="13">
        <v>2017</v>
      </c>
    </row>
    <row r="116" spans="1:1" ht="15.5">
      <c r="A116" s="13">
        <v>2018</v>
      </c>
    </row>
    <row r="117" spans="1:1" ht="15.5">
      <c r="A117" s="13">
        <v>2019</v>
      </c>
    </row>
    <row r="118" spans="1:1" ht="15.5">
      <c r="A118" s="13">
        <v>2020</v>
      </c>
    </row>
    <row r="119" spans="1:1" ht="15.5">
      <c r="A119" s="13">
        <v>2021</v>
      </c>
    </row>
    <row r="120" spans="1:1" ht="15.5">
      <c r="A120" s="13">
        <v>2022</v>
      </c>
    </row>
    <row r="121" spans="1:1" ht="15.5">
      <c r="A121" s="13">
        <v>2023</v>
      </c>
    </row>
    <row r="122" spans="1:1" ht="15.5">
      <c r="A122" s="13">
        <v>2024</v>
      </c>
    </row>
    <row r="123" spans="1:1" ht="15.5">
      <c r="A123" s="13">
        <v>2025</v>
      </c>
    </row>
    <row r="124" spans="1:1" ht="15.5">
      <c r="A124" s="13">
        <v>2026</v>
      </c>
    </row>
    <row r="125" spans="1:1" ht="15.5">
      <c r="A125" s="13">
        <v>2027</v>
      </c>
    </row>
    <row r="126" spans="1:1" ht="15.5">
      <c r="A126" s="13">
        <v>2028</v>
      </c>
    </row>
    <row r="127" spans="1:1" ht="15.5">
      <c r="A127" s="13">
        <v>2029</v>
      </c>
    </row>
    <row r="128" spans="1:1" ht="15.5">
      <c r="A128" s="13">
        <v>2030</v>
      </c>
    </row>
    <row r="129" spans="1:1" ht="15.5">
      <c r="A129" s="13">
        <v>2031</v>
      </c>
    </row>
    <row r="130" spans="1:1" ht="15.5">
      <c r="A130" s="13">
        <v>2032</v>
      </c>
    </row>
    <row r="131" spans="1:1" ht="15.5">
      <c r="A131" s="13">
        <v>2033</v>
      </c>
    </row>
    <row r="132" spans="1:1" ht="15.5">
      <c r="A132" s="13">
        <v>2034</v>
      </c>
    </row>
    <row r="133" spans="1:1" ht="15.5">
      <c r="A133" s="13">
        <v>2035</v>
      </c>
    </row>
    <row r="134" spans="1:1" ht="15.5">
      <c r="A134" s="13">
        <v>2036</v>
      </c>
    </row>
    <row r="135" spans="1:1" ht="15.5">
      <c r="A135" s="13">
        <v>2037</v>
      </c>
    </row>
    <row r="136" spans="1:1" ht="15.5">
      <c r="A136" s="13">
        <v>2038</v>
      </c>
    </row>
    <row r="137" spans="1:1" ht="15.5">
      <c r="A137" s="13">
        <v>2039</v>
      </c>
    </row>
    <row r="138" spans="1:1" ht="15.5">
      <c r="A138" s="13">
        <v>2040</v>
      </c>
    </row>
    <row r="139" spans="1:1" ht="15.5">
      <c r="A139" s="13">
        <v>2041</v>
      </c>
    </row>
    <row r="140" spans="1:1" ht="15.5">
      <c r="A140" s="13">
        <v>2042</v>
      </c>
    </row>
    <row r="141" spans="1:1" ht="15.5">
      <c r="A141" s="13">
        <v>2043</v>
      </c>
    </row>
    <row r="142" spans="1:1" ht="15.5">
      <c r="A142" s="13">
        <v>2044</v>
      </c>
    </row>
    <row r="143" spans="1:1" ht="15.5">
      <c r="A143" s="13">
        <v>2045</v>
      </c>
    </row>
    <row r="144" spans="1:1" ht="15.5">
      <c r="A144" s="13">
        <v>2046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67</vt:i4>
      </vt:variant>
    </vt:vector>
  </HeadingPairs>
  <TitlesOfParts>
    <vt:vector size="71" baseType="lpstr">
      <vt:lpstr>Concepto AT</vt:lpstr>
      <vt:lpstr>Datos</vt:lpstr>
      <vt:lpstr>Espina de pescado</vt:lpstr>
      <vt:lpstr>Hoja1</vt:lpstr>
      <vt:lpstr>Adquisiciones</vt:lpstr>
      <vt:lpstr>Adquisiciones.</vt:lpstr>
      <vt:lpstr>Adquisicionesㅤ</vt:lpstr>
      <vt:lpstr>APTITUDMEDICA</vt:lpstr>
      <vt:lpstr>Competencias</vt:lpstr>
      <vt:lpstr>Defecto_de_materiales</vt:lpstr>
      <vt:lpstr>Defectoㅤdeㅤmateriales</vt:lpstr>
      <vt:lpstr>ERRORES.DE.CONDUCCIÓN</vt:lpstr>
      <vt:lpstr>Erroresㅤdeㅤconducción</vt:lpstr>
      <vt:lpstr>Estándares.de.trabajo</vt:lpstr>
      <vt:lpstr>Estándares_de_trabajo</vt:lpstr>
      <vt:lpstr>Estándaresㅤdeㅤtrabajo</vt:lpstr>
      <vt:lpstr>factor</vt:lpstr>
      <vt:lpstr>Factores_físicos</vt:lpstr>
      <vt:lpstr>Factores_psicológicos</vt:lpstr>
      <vt:lpstr>Factoresㅤfísicos</vt:lpstr>
      <vt:lpstr>Factoresㅤpsicológicos</vt:lpstr>
      <vt:lpstr>Fatoresㅤfisícos</vt:lpstr>
      <vt:lpstr>ff</vt:lpstr>
      <vt:lpstr>Herramientas.equipos.y.materiales</vt:lpstr>
      <vt:lpstr>Herramientas_y_equipos</vt:lpstr>
      <vt:lpstr>Herramientasㅤequiposㅤyㅤmateriales</vt:lpstr>
      <vt:lpstr>Herramientasㅤequiposㅤyㅤmateriales.</vt:lpstr>
      <vt:lpstr>Ingeniería.inadecuada</vt:lpstr>
      <vt:lpstr>INGENIERÍA_INADECUADA</vt:lpstr>
      <vt:lpstr>Ingenieríaㅤinadecuada</vt:lpstr>
      <vt:lpstr>Liderazgo.supervisión</vt:lpstr>
      <vt:lpstr>Liderazgo_supervisión</vt:lpstr>
      <vt:lpstr>Liderazgoㅤsupervisión</vt:lpstr>
      <vt:lpstr>Mantenimiento</vt:lpstr>
      <vt:lpstr>Mantenimiento_Inseguro</vt:lpstr>
      <vt:lpstr>Mantenimientos</vt:lpstr>
      <vt:lpstr>Mantenimientos.</vt:lpstr>
      <vt:lpstr>Mantenimientoㅤinseguro</vt:lpstr>
      <vt:lpstr>Materiales</vt:lpstr>
      <vt:lpstr>Motivación</vt:lpstr>
      <vt:lpstr>Motivación.</vt:lpstr>
      <vt:lpstr>Motivaciónㅤ</vt:lpstr>
      <vt:lpstr>NO_ASEGURAR</vt:lpstr>
      <vt:lpstr>Noㅤasegurar</vt:lpstr>
      <vt:lpstr>Omitir_el_uso</vt:lpstr>
      <vt:lpstr>Omitir_uso</vt:lpstr>
      <vt:lpstr>Omitirㅤelㅤuso</vt:lpstr>
      <vt:lpstr>Omitirㅤuso</vt:lpstr>
      <vt:lpstr>Operar_equipos</vt:lpstr>
      <vt:lpstr>Operarㅤequipos</vt:lpstr>
      <vt:lpstr>Posición.Insegura</vt:lpstr>
      <vt:lpstr>POSICIÓN_INSEGURA</vt:lpstr>
      <vt:lpstr>Posiciónㅤinsegura</vt:lpstr>
      <vt:lpstr>RIESGO_DE_COLOCACIÓN</vt:lpstr>
      <vt:lpstr>RIESGOS_AMBIENTALES</vt:lpstr>
      <vt:lpstr>RIESGOS_EN_TRABAJOS_EXT</vt:lpstr>
      <vt:lpstr>Riesgosㅤambientales</vt:lpstr>
      <vt:lpstr>Riesgoㅤdeㅤcolocación</vt:lpstr>
      <vt:lpstr>SUPERVISIÓN_Y_LIDERAZGO</vt:lpstr>
      <vt:lpstr>SUPERVISÍON_Y_LIDERAZGO</vt:lpstr>
      <vt:lpstr>Trabajosㅤexternos</vt:lpstr>
      <vt:lpstr>TURNO</vt:lpstr>
      <vt:lpstr>Uso.y.desgaste</vt:lpstr>
      <vt:lpstr>USO_INADECUADO</vt:lpstr>
      <vt:lpstr>USO_INAPROPIADO</vt:lpstr>
      <vt:lpstr>USO_INSEGURO</vt:lpstr>
      <vt:lpstr>Uso_y_desgaste</vt:lpstr>
      <vt:lpstr>Usoㅤinadeuado</vt:lpstr>
      <vt:lpstr>Usoㅤinapropiado</vt:lpstr>
      <vt:lpstr>Usoㅤinseguro</vt:lpstr>
      <vt:lpstr>Usoㅤyㅤdesgaste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Carolina FAJARDO FRANCO</cp:lastModifiedBy>
  <dcterms:created xsi:type="dcterms:W3CDTF">2021-08-11T14:19:18Z</dcterms:created>
  <dcterms:modified xsi:type="dcterms:W3CDTF">2023-08-31T21:58:32Z</dcterms:modified>
</cp:coreProperties>
</file>