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4"/>
  <workbookPr codeName="ThisWorkbook"/>
  <mc:AlternateContent xmlns:mc="http://schemas.openxmlformats.org/markup-compatibility/2006">
    <mc:Choice Requires="x15">
      <x15ac:absPath xmlns:x15ac="http://schemas.microsoft.com/office/spreadsheetml/2010/11/ac" url="D:\GHA\CONTESTACIONES\CARLOS JULIO AGUDELO HERNANDEZ\"/>
    </mc:Choice>
  </mc:AlternateContent>
  <xr:revisionPtr revIDLastSave="0" documentId="8_{4BE99A47-EE50-4A8C-90B1-24EEB194DFE8}" xr6:coauthVersionLast="47" xr6:coauthVersionMax="47" xr10:uidLastSave="{00000000-0000-0000-0000-000000000000}"/>
  <bookViews>
    <workbookView xWindow="-108" yWindow="-108" windowWidth="23256" windowHeight="12456"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<sst xmlns="http://schemas.openxmlformats.org/spreadsheetml/2006/main" count="195" uniqueCount="154">
  <si>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</si>
  <si>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</si>
  <si>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05360310500220240011600</t>
  </si>
  <si>
    <t>Juzgado</t>
  </si>
  <si>
    <t>002 LABORAL CIRCUITO ITAGUI</t>
  </si>
  <si>
    <t>Demandado</t>
  </si>
  <si>
    <t>COLFONDOS Y OTRO</t>
  </si>
  <si>
    <t xml:space="preserve">Demandante </t>
  </si>
  <si>
    <t>CARLOS JULIO AGUDELO HERNANDEZ. C.C: 8.724.926</t>
  </si>
  <si>
    <t>Tipo de vinculacion compañía</t>
  </si>
  <si>
    <t>LLAMADA EN GARANTIA</t>
  </si>
  <si>
    <t>Nombre de lesionado o muerto (s)</t>
  </si>
  <si>
    <t>N/A</t>
  </si>
  <si>
    <t>Fecha de los hechos</t>
  </si>
  <si>
    <t>01/11/1994</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</si>
  <si>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</si>
  <si>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</si>
  <si>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</si>
  <si>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</si>
  <si>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</si>
  <si>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CARLOS JULIO AGUDELO HERNANDEZ, IDENTIFICADO CON LA C.C: 8.724.926, SE AFILIÓA EL RPM EN ABRIL DE 1982 COTIZANDO EN DICHO RÉGIMEN HASTA NOVIEMBRE DE 1994. LOS DÍAS 13/10/1994, 02/10/1996, 01/06/2004 Y EL 06/06/2008, ASESORES DE PROTECCIÓN S.A., COLFONDOS S.A., PORVENIR S.A. Y SKANDIA S.A. RESPECTIVAMENTE, QUIENES LE HICIERON SUSCRIBIR AL DEMANDANTE FORMULARIOS DE AFILIACIÓN SIN EXPLICARLE LOS PRO Y CONTRA DE TOMAR ESA DECISIÓN, NUNCA SE DETUVIERON A ADVERTIRLE LAS CARACTERÍSICAS DE LOS REGÍMENES PENSIONALES RPM Y RAIS CON EL FIN DE QUE TUVIERA LA OPORTUNIDAD DE ESCOGENCIA. ELEVÓ PETICIONES A LAS APF Y A COLPENSIONES PARA LOGRAR EL RETORNO AL RPM, SIENDO NEGADO.</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</si>
  <si>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</si>
  <si>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</si>
  <si>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</si>
  <si>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</si>
  <si>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</si>
  <si>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</si>
  <si>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</si>
  <si>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</si>
  <si>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</si>
  <si>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</si>
  <si>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</si>
  <si>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</si>
  <si>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</si>
  <si>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</si>
  <si>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</si>
  <si>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</si>
  <si>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21/10/2024 (AUTO ADMITE LLAMAMIENTO)</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</si>
  <si>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</si>
  <si>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</si>
  <si>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</si>
  <si>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</si>
  <si>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</si>
  <si>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</si>
  <si>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</si>
  <si>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</si>
  <si>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</si>
  <si>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</si>
  <si>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</si>
  <si>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</si>
  <si>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</si>
  <si>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</si>
  <si>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</si>
  <si>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</si>
  <si>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</si>
  <si>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</si>
  <si>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</si>
  <si>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</si>
  <si>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</si>
  <si>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</si>
  <si>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</si>
  <si>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</si>
  <si>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</si>
  <si>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</si>
  <si>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</si>
  <si>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</si>
  <si>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</si>
  <si>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</si>
  <si>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</si>
  <si>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</si>
  <si>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</si>
  <si>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</si>
  <si>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</si>
  <si>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</si>
  <si>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</si>
  <si>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</si>
  <si>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</si>
  <si>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</si>
  <si>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</si>
  <si>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</si>
  <si>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</si>
  <si>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</si>
  <si>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</si>
  <si>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</si>
  <si>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</si>
  <si>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AJR2640</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</si>
  <si>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</si>
  <si>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</si>
  <si>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</si>
  <si>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</si>
  <si>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</si>
  <si>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</si>
  <si>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existe una falta de legitimación en la causa por pasiva de ALLIANZ SEGUROS S.A., al no ser una compañía aseguradora autorizada para expedir pólizas previsionales de invalidez y sobrevivencia. 
Lo primero que debe tomarse en consideración es que COLFONDOS S.A. llamó en garantía a la compañía ALLIANZ SEGUROS S.A. en virtud de la Póliza de Seguro Previsional No. 02090000001 cuyo tomador es COLFONDOS S.A., y cuyo asegurado son los AFILIADOS Y/O BENEFICIARIOS, sin embargo, el llamamiento en garantía se realizó de forma errónea toda vez que ALLIANZ SEGUROS S.A. no se encuentra autorizada por la Superintendencia financiera para explotar el ramo vida y, en consecuencia, expedir pólizas previsionales. En ese sentido, no existe obligación alguna a cargo de ALLIANZ SEGUROS S.A. comoquiera que existe una falta de legitimación en la causa ya que no es la compañía que expidió la póliza de seguro previsional que hoy quiere hacer valer el apoderado de COLFONDOS S.A. como prueba en el proceso, sino que fue ALLIANZ SEGUROS DE VIDA S.A., compañía la cual se solicitó se integre a la litis. 
Por otro lado, frente a la responsabilidad de la AFP, se precisa que: (i) el demandante actualmente se encuentra vinculado al RAIS desde el 01/11/1994 hasta la fecha (ii) Las consecuencias de la ineficacia que se pretende en la demanda son frente a la afiliación al RAIS efectuado por el demandante y no guardan relación con el objeto social de ALLIANZ SEGUROS S.A. (iii) Existe una falta de legitimación en la causa por pasiva ya que quien debe ser vinculada al proceso como llamada en garantía en virtud de la póliza de Seguro Previsional No. 02090000001 es ALLIANZ SEGUROS DE VIDA S.A., y (iv) finalmente ALLIANZ SEGUROS S.A. no está autorizada legal ni jurisprudencialmente para administrar los aportes y rendimientos de las cuentas individuales de los afiliados al Sistema General de Pensiones, y tampoco se encuentra autorizada por la Superintendencia Financiera para expedir pólizas previsionales. 
Lo esgrimido sin perjuicio del carácter contingente del proceso.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</si>
  <si>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</si>
  <si>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</si>
  <si>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</si>
  <si>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</si>
  <si>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</si>
  <si>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</si>
  <si>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</si>
  <si>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</si>
  <si>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del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</si>
  <si>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</si>
  <si>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EXCEPCIONES PROPUESTAS EN LA DEMANDA:
EXCEPCION PREVIA: 
1.	NO COMPRENDER LA DEMANDA TODOS LOS LITISCONSORTES NECESARIOS
EXCEPCIONES DE MERITO:
2.	FALTA LEGITIMACION EN LA CAUSA POR PASIVA DE ALLIANZ SEGUROS S.A.
3.	COBRO DE LO NO DEBIDO Y ENEREQUECIMIENTO SIN JUSTA CAUSA
4.	PRESCRIPCION 
5.	GENERICA O INNOMINADA
EXCEPCIONES PROPUESTAS EN EL LLAMAMIENTO EN GARANTÍA:
1.	FALTA LEGITIMACION EN LA CAUSA POR PASIVA 
2.	NO EXISTE PRUEBA ALGUNA QUE ENDILGUE RESPONSABILIDAD A CARGO DE MI REPRESENTADA ALLIANZ COLOMBIA S.A., CONFIGURANDOSE ASÍ UNA INEXISTECIA DE OBLIGACIÓN.
3.	ALLIANZ SEGUROS DE VIDA S.A. Y ALLIANZ SEGUROS S.A. SON ENTIDADES JURIDICAS DIFERENTES.
4.	COBRO DE LO NO DEBIDO Y ENRIQUECIMIENTO SIN JUSTA CAUSA 
5.	GENERICA O INNOMINADA</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</si>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</sst>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4" zoomScaleNormal="100" workbookViewId="0">
      <selection activeCell="B29" sqref="B29:C29"/>
    </sheetView>
  </sheetViews>
  <sheetFormatPr defaultColWidth="0" defaultRowHeight="14.4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
      <c r="A1" s="49" t="s">
        <v>0</v>
      </c>
      <c r="B1" s="49"/>
      <c r="C1" s="49"/>
    </row>
    <row r="2" spans="1:3">
      <c r="A2" s="5" t="s">
        <v>1</v>
      </c>
      <c r="B2" s="50" t="s">
        <v>2</v>
      </c>
      <c r="C2" s="51"/>
    </row>
    <row r="3" spans="1:3">
      <c r="A3" s="5" t="s">
        <v>3</v>
      </c>
      <c r="B3" s="52" t="s">
        <v>4</v>
      </c>
      <c r="C3" s="53"/>
    </row>
    <row r="4" spans="1:3">
      <c r="A4" s="5" t="s">
        <v>5</v>
      </c>
      <c r="B4" s="52" t="s">
        <v>6</v>
      </c>
      <c r="C4" s="53"/>
    </row>
    <row r="5" spans="1:3" ht="14.45" customHeight="1">
      <c r="A5" s="5" t="s">
        <v>7</v>
      </c>
      <c r="B5" s="46" t="s">
        <v>8</v>
      </c>
      <c r="C5" s="46"/>
    </row>
    <row r="6" spans="1:3">
      <c r="A6" s="5" t="s">
        <v>9</v>
      </c>
      <c r="B6" s="36" t="s">
        <v>10</v>
      </c>
      <c r="C6" s="36"/>
    </row>
    <row r="7" spans="1:3">
      <c r="A7" s="5" t="s">
        <v>11</v>
      </c>
      <c r="B7" s="36" t="s">
        <v>12</v>
      </c>
      <c r="C7" s="36"/>
    </row>
    <row r="8" spans="1:3">
      <c r="A8" s="5" t="s">
        <v>13</v>
      </c>
      <c r="B8" s="45" t="s">
        <v>14</v>
      </c>
      <c r="C8" s="45"/>
    </row>
    <row r="9" spans="1:3">
      <c r="A9" s="5" t="s">
        <v>15</v>
      </c>
      <c r="B9" s="46" t="s">
        <v>12</v>
      </c>
      <c r="C9" s="46"/>
    </row>
    <row r="10" spans="1:3">
      <c r="A10" s="5" t="s">
        <v>16</v>
      </c>
      <c r="B10" s="46" t="s">
        <v>12</v>
      </c>
      <c r="C10" s="46"/>
    </row>
    <row r="11" spans="1:3" ht="23.25" customHeight="1">
      <c r="A11" s="5" t="s">
        <v>17</v>
      </c>
      <c r="B11" s="47" t="s">
        <v>18</v>
      </c>
      <c r="C11" s="48"/>
    </row>
    <row r="12" spans="1:3">
      <c r="A12" s="37" t="s">
        <v>19</v>
      </c>
      <c r="B12" s="36" t="s">
        <v>20</v>
      </c>
      <c r="C12" s="36"/>
    </row>
    <row r="13" spans="1:3" ht="30" customHeight="1">
      <c r="A13" s="37"/>
      <c r="B13" s="36"/>
      <c r="C13" s="36"/>
    </row>
    <row r="14" spans="1:3" ht="73.5" customHeight="1">
      <c r="A14" s="37"/>
      <c r="B14" s="36"/>
      <c r="C14" s="36"/>
    </row>
    <row r="15" spans="1:3" ht="28.9">
      <c r="A15" s="5" t="s">
        <v>21</v>
      </c>
      <c r="B15" s="40" t="s">
        <v>22</v>
      </c>
      <c r="C15" s="90"/>
    </row>
    <row r="16" spans="1:3" ht="33.75" customHeight="1">
      <c r="A16" s="41" t="s">
        <v>23</v>
      </c>
      <c r="B16" s="42" t="s">
        <v>24</v>
      </c>
      <c r="C16" s="42"/>
    </row>
    <row r="17" spans="1:3" ht="33.75" customHeight="1">
      <c r="A17" s="41"/>
      <c r="B17" s="11" t="s">
        <v>25</v>
      </c>
      <c r="C17" s="6"/>
    </row>
    <row r="18" spans="1:3" ht="33.75" customHeight="1">
      <c r="A18" s="41"/>
      <c r="B18" s="11" t="s">
        <v>26</v>
      </c>
      <c r="C18" s="6"/>
    </row>
    <row r="19" spans="1:3">
      <c r="A19" s="41"/>
      <c r="B19" s="43" t="s">
        <v>27</v>
      </c>
      <c r="C19" s="44"/>
    </row>
    <row r="20" spans="1:3">
      <c r="A20" s="41"/>
      <c r="B20" s="11"/>
      <c r="C20" s="6"/>
    </row>
    <row r="21" spans="1:3">
      <c r="A21" s="41"/>
      <c r="B21" s="11"/>
      <c r="C21" s="6"/>
    </row>
    <row r="22" spans="1:3">
      <c r="A22" s="41"/>
      <c r="B22" s="43" t="s">
        <v>28</v>
      </c>
      <c r="C22" s="44"/>
    </row>
    <row r="23" spans="1:3">
      <c r="A23" s="41"/>
      <c r="B23" s="11"/>
      <c r="C23" s="16"/>
    </row>
    <row r="24" spans="1:3">
      <c r="A24" s="5" t="s">
        <v>29</v>
      </c>
      <c r="B24" s="36" t="s">
        <v>30</v>
      </c>
      <c r="C24" s="36"/>
    </row>
    <row r="25" spans="1:3">
      <c r="A25" s="5" t="s">
        <v>31</v>
      </c>
      <c r="B25" s="36" t="s">
        <v>32</v>
      </c>
      <c r="C25" s="36"/>
    </row>
    <row r="26" spans="1:3">
      <c r="A26" s="5" t="s">
        <v>33</v>
      </c>
      <c r="B26" s="36" t="s">
        <v>34</v>
      </c>
      <c r="C26" s="36"/>
    </row>
    <row r="27" spans="1:3">
      <c r="A27" s="5" t="s">
        <v>35</v>
      </c>
      <c r="B27" s="38">
        <v>45587</v>
      </c>
      <c r="C27" s="39"/>
    </row>
    <row r="28" spans="1:3">
      <c r="A28" s="5" t="s">
        <v>36</v>
      </c>
      <c r="B28" s="35" t="s">
        <v>37</v>
      </c>
      <c r="C28" s="35"/>
    </row>
    <row r="29" spans="1:3">
      <c r="A29" s="5" t="s">
        <v>38</v>
      </c>
      <c r="B29" s="35">
        <v>45601</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4.45"/>
  <cols>
    <col min="1" max="1" width="44.42578125" customWidth="1"/>
    <col min="2" max="2" width="25.85546875" customWidth="1"/>
    <col min="3" max="3" width="100.7109375" customWidth="1"/>
    <col min="4" max="16384" width="11.42578125" hidden="1"/>
  </cols>
  <sheetData>
    <row r="1" spans="1:3" ht="18">
      <c r="A1" s="64" t="s">
        <v>39</v>
      </c>
      <c r="B1" s="64"/>
      <c r="C1" s="64"/>
    </row>
    <row r="2" spans="1:3">
      <c r="A2" s="13" t="s">
        <v>40</v>
      </c>
      <c r="B2" s="65" t="s">
        <v>41</v>
      </c>
      <c r="C2" s="66"/>
    </row>
    <row r="3" spans="1:3">
      <c r="A3" s="5" t="s">
        <v>1</v>
      </c>
      <c r="B3" s="36" t="str">
        <f>'GENERALES NOTA 322'!B2:C2</f>
        <v>05360310500220240011600</v>
      </c>
      <c r="C3" s="36"/>
    </row>
    <row r="4" spans="1:3">
      <c r="A4" s="5" t="s">
        <v>3</v>
      </c>
      <c r="B4" s="36" t="str">
        <f>'GENERALES NOTA 322'!B3:C3</f>
        <v>002 LABORAL CIRCUITO ITAGUI</v>
      </c>
      <c r="C4" s="36"/>
    </row>
    <row r="5" spans="1:3">
      <c r="A5" s="5" t="s">
        <v>5</v>
      </c>
      <c r="B5" s="36" t="str">
        <f>'GENERALES NOTA 322'!B4:C4</f>
        <v>COLFONDOS Y OTRO</v>
      </c>
      <c r="C5" s="36"/>
    </row>
    <row r="6" spans="1:3">
      <c r="A6" s="5" t="s">
        <v>7</v>
      </c>
      <c r="B6" s="36" t="str">
        <f>'GENERALES NOTA 322'!B5:C5</f>
        <v>CARLOS JULIO AGUDELO HERNANDEZ. C.C: 8.724.926</v>
      </c>
      <c r="C6" s="36"/>
    </row>
    <row r="7" spans="1:3">
      <c r="A7" s="5" t="s">
        <v>9</v>
      </c>
      <c r="B7" s="36" t="str">
        <f>'GENERALES NOTA 322'!B6:C6</f>
        <v>LLAMADA EN GARANTIA</v>
      </c>
      <c r="C7" s="36"/>
    </row>
    <row r="8" spans="1:3">
      <c r="A8" s="13" t="s">
        <v>42</v>
      </c>
      <c r="B8" s="36"/>
      <c r="C8" s="36"/>
    </row>
    <row r="9" spans="1:3">
      <c r="A9" s="13" t="s">
        <v>17</v>
      </c>
      <c r="B9" s="36"/>
      <c r="C9" s="36"/>
    </row>
    <row r="10" spans="1:3">
      <c r="A10" s="13" t="s">
        <v>43</v>
      </c>
      <c r="B10" s="65"/>
      <c r="C10" s="67"/>
    </row>
    <row r="11" spans="1:3">
      <c r="A11" s="13" t="s">
        <v>44</v>
      </c>
      <c r="B11" s="65"/>
      <c r="C11" s="66"/>
    </row>
    <row r="12" spans="1:3">
      <c r="A12" s="13" t="s">
        <v>45</v>
      </c>
      <c r="B12" s="52"/>
      <c r="C12" s="53"/>
    </row>
    <row r="13" spans="1:3">
      <c r="A13" s="13" t="s">
        <v>46</v>
      </c>
      <c r="B13" s="36"/>
      <c r="C13" s="36"/>
    </row>
    <row r="14" spans="1:3">
      <c r="A14" s="13" t="s">
        <v>47</v>
      </c>
      <c r="B14" s="36"/>
      <c r="C14" s="36"/>
    </row>
    <row r="15" spans="1:3">
      <c r="A15" s="13" t="s">
        <v>48</v>
      </c>
      <c r="B15" s="36"/>
      <c r="C15" s="36"/>
    </row>
    <row r="16" spans="1:3">
      <c r="A16" s="62" t="s">
        <v>49</v>
      </c>
      <c r="B16" s="36"/>
      <c r="C16" s="36"/>
    </row>
    <row r="17" spans="1:3">
      <c r="A17" s="63"/>
      <c r="B17" s="9" t="s">
        <v>50</v>
      </c>
      <c r="C17" s="10" t="s">
        <v>51</v>
      </c>
    </row>
    <row r="18" spans="1:3">
      <c r="A18" s="63"/>
      <c r="B18" s="11"/>
      <c r="C18" s="11"/>
    </row>
    <row r="19" spans="1:3">
      <c r="A19" s="63"/>
      <c r="B19" s="11"/>
      <c r="C19" s="11"/>
    </row>
    <row r="20" spans="1:3">
      <c r="A20" s="63"/>
      <c r="B20" s="11"/>
      <c r="C20" s="11"/>
    </row>
    <row r="21" spans="1:3">
      <c r="A21" s="13" t="s">
        <v>52</v>
      </c>
      <c r="B21" s="36"/>
      <c r="C21" s="36"/>
    </row>
    <row r="22" spans="1:3">
      <c r="A22" s="13" t="s">
        <v>53</v>
      </c>
      <c r="B22" s="52"/>
      <c r="C22" s="53"/>
    </row>
    <row r="23" spans="1:3">
      <c r="A23" s="13" t="s">
        <v>54</v>
      </c>
      <c r="B23" s="36"/>
      <c r="C23" s="36"/>
    </row>
    <row r="24" spans="1:3">
      <c r="A24" s="13" t="s">
        <v>55</v>
      </c>
      <c r="B24" s="36"/>
      <c r="C24" s="36"/>
    </row>
    <row r="25" spans="1:3">
      <c r="A25" s="13" t="s">
        <v>56</v>
      </c>
      <c r="B25" s="36"/>
      <c r="C25" s="36"/>
    </row>
    <row r="26" spans="1:3">
      <c r="A26" s="12" t="s">
        <v>57</v>
      </c>
      <c r="B26" s="36"/>
      <c r="C26" s="36"/>
    </row>
    <row r="27" spans="1:3">
      <c r="A27" s="61" t="s">
        <v>58</v>
      </c>
      <c r="B27" s="61"/>
      <c r="C27" s="61"/>
    </row>
    <row r="28" spans="1:3" ht="14.45" customHeight="1">
      <c r="A28" s="56" t="s">
        <v>59</v>
      </c>
      <c r="B28" s="57"/>
      <c r="C28" s="31"/>
    </row>
    <row r="29" spans="1:3" ht="14.45" customHeight="1">
      <c r="A29" s="58" t="s">
        <v>60</v>
      </c>
      <c r="B29" s="59"/>
      <c r="C29" s="31"/>
    </row>
    <row r="30" spans="1:3" ht="14.45" customHeight="1">
      <c r="A30" s="58" t="s">
        <v>61</v>
      </c>
      <c r="B30" s="59"/>
      <c r="C30" s="32"/>
    </row>
    <row r="31" spans="1:3" ht="14.45" customHeight="1">
      <c r="A31" s="58" t="s">
        <v>62</v>
      </c>
      <c r="B31" s="59"/>
      <c r="C31" s="31"/>
    </row>
    <row r="32" spans="1:3">
      <c r="A32" s="58" t="s">
        <v>63</v>
      </c>
      <c r="B32" s="59"/>
      <c r="C32" s="31"/>
    </row>
    <row r="33" spans="1:3" ht="14.45" customHeight="1">
      <c r="A33" s="58" t="s">
        <v>64</v>
      </c>
      <c r="B33" s="59"/>
      <c r="C33" s="31"/>
    </row>
    <row r="34" spans="1:3" ht="14.45" customHeight="1">
      <c r="A34" s="58" t="s">
        <v>65</v>
      </c>
      <c r="B34" s="59"/>
      <c r="C34" s="33"/>
    </row>
    <row r="35" spans="1:3">
      <c r="A35" s="56" t="s">
        <v>66</v>
      </c>
      <c r="B35" s="57"/>
      <c r="C35" s="34"/>
    </row>
    <row r="36" spans="1:3">
      <c r="A36" s="60" t="s">
        <v>67</v>
      </c>
      <c r="B36" s="60"/>
      <c r="C36" s="60"/>
    </row>
    <row r="37" spans="1:3">
      <c r="A37" s="54" t="s">
        <v>68</v>
      </c>
      <c r="B37" s="54"/>
      <c r="C37" s="11"/>
    </row>
    <row r="38" spans="1:3">
      <c r="A38" s="54" t="s">
        <v>69</v>
      </c>
      <c r="B38" s="54"/>
      <c r="C38" s="11"/>
    </row>
    <row r="39" spans="1:3">
      <c r="A39" s="54" t="s">
        <v>70</v>
      </c>
      <c r="B39" s="54"/>
      <c r="C39" s="11"/>
    </row>
    <row r="40" spans="1:3">
      <c r="A40" s="54" t="s">
        <v>71</v>
      </c>
      <c r="B40" s="54"/>
      <c r="C40" s="11"/>
    </row>
    <row r="41" spans="1:3">
      <c r="A41" s="54" t="s">
        <v>72</v>
      </c>
      <c r="B41" s="54"/>
      <c r="C41" s="11"/>
    </row>
    <row r="42" spans="1:3">
      <c r="A42" s="54" t="s">
        <v>73</v>
      </c>
      <c r="B42" s="54"/>
      <c r="C42" s="11"/>
    </row>
    <row r="43" spans="1:3">
      <c r="A43" s="54" t="s">
        <v>74</v>
      </c>
      <c r="B43" s="54"/>
      <c r="C43" s="11"/>
    </row>
    <row r="44" spans="1:3">
      <c r="A44" s="54" t="s">
        <v>75</v>
      </c>
      <c r="B44" s="54"/>
      <c r="C44" s="11"/>
    </row>
    <row r="45" spans="1:3">
      <c r="A45" s="54" t="s">
        <v>76</v>
      </c>
      <c r="B45" s="54"/>
      <c r="C45" s="11"/>
    </row>
    <row r="46" spans="1:3">
      <c r="A46" s="54" t="s">
        <v>77</v>
      </c>
      <c r="B46" s="54"/>
      <c r="C46" s="11"/>
    </row>
    <row r="47" spans="1:3">
      <c r="A47" s="54" t="s">
        <v>78</v>
      </c>
      <c r="B47" s="54"/>
      <c r="C47" s="11"/>
    </row>
    <row r="48" spans="1:3">
      <c r="A48" s="54" t="s">
        <v>79</v>
      </c>
      <c r="B48" s="54"/>
      <c r="C48" s="11"/>
    </row>
    <row r="49" spans="1:3">
      <c r="A49" s="54" t="s">
        <v>80</v>
      </c>
      <c r="B49" s="54"/>
      <c r="C49" s="11"/>
    </row>
    <row r="50" spans="1:3">
      <c r="A50" s="54" t="s">
        <v>81</v>
      </c>
      <c r="B50" s="54"/>
      <c r="C50" s="11"/>
    </row>
    <row r="51" spans="1:3">
      <c r="A51" s="54" t="s">
        <v>82</v>
      </c>
      <c r="B51" s="54"/>
      <c r="C51" s="11"/>
    </row>
    <row r="52" spans="1:3">
      <c r="A52" s="54" t="s">
        <v>83</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0" zoomScaleNormal="100" workbookViewId="0">
      <selection activeCell="B31" sqref="B31"/>
    </sheetView>
  </sheetViews>
  <sheetFormatPr defaultColWidth="0" defaultRowHeight="14.4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
      <c r="A1" s="64" t="s">
        <v>84</v>
      </c>
      <c r="B1" s="64"/>
      <c r="C1" s="64"/>
    </row>
    <row r="2" spans="1:6">
      <c r="A2" s="20" t="s">
        <v>40</v>
      </c>
      <c r="B2" s="72" t="s">
        <v>85</v>
      </c>
      <c r="C2" s="73"/>
    </row>
    <row r="3" spans="1:6">
      <c r="A3" s="21" t="s">
        <v>1</v>
      </c>
      <c r="B3" s="74" t="str">
        <f>'GENERALES NOTA 322'!B2:C2</f>
        <v>05360310500220240011600</v>
      </c>
      <c r="C3" s="74"/>
    </row>
    <row r="4" spans="1:6">
      <c r="A4" s="21" t="s">
        <v>3</v>
      </c>
      <c r="B4" s="74" t="str">
        <f>'GENERALES NOTA 322'!B3:C3</f>
        <v>002 LABORAL CIRCUITO ITAGUI</v>
      </c>
      <c r="C4" s="74"/>
    </row>
    <row r="5" spans="1:6">
      <c r="A5" s="21" t="s">
        <v>5</v>
      </c>
      <c r="B5" s="74" t="str">
        <f>'GENERALES NOTA 322'!B4:C4</f>
        <v>COLFONDOS Y OTRO</v>
      </c>
      <c r="C5" s="74"/>
    </row>
    <row r="6" spans="1:6" ht="14.45" customHeight="1">
      <c r="A6" s="21" t="s">
        <v>7</v>
      </c>
      <c r="B6" s="74" t="str">
        <f>'GENERALES NOTA 322'!B5:C5</f>
        <v>CARLOS JULIO AGUDELO HERNANDEZ. C.C: 8.724.926</v>
      </c>
      <c r="C6" s="74"/>
    </row>
    <row r="7" spans="1:6">
      <c r="A7" s="21" t="s">
        <v>9</v>
      </c>
      <c r="B7" s="74" t="str">
        <f>'GENERALES NOTA 322'!B6:C6</f>
        <v>LLAMADA EN GARANTIA</v>
      </c>
      <c r="C7" s="74"/>
    </row>
    <row r="8" spans="1:6" ht="28.9">
      <c r="A8" s="21" t="s">
        <v>21</v>
      </c>
      <c r="B8" s="68" t="str">
        <f>'GENERALES NOTA 322'!B15:C15</f>
        <v>NO ES POSIBLE CUANTIFICAR LAS PRETENSIONES DE LA DEMANDA EN ATENCIÓN A LA NATURALEZA DEL PROCESO.</v>
      </c>
      <c r="C8" s="69"/>
    </row>
    <row r="9" spans="1:6">
      <c r="A9" s="75" t="s">
        <v>23</v>
      </c>
      <c r="B9" s="76" t="s">
        <v>24</v>
      </c>
      <c r="C9" s="77"/>
    </row>
    <row r="10" spans="1:6">
      <c r="A10" s="75"/>
      <c r="B10" s="22" t="s">
        <v>25</v>
      </c>
      <c r="C10" s="19">
        <f>'GENERALES NOTA 322'!C17</f>
        <v>0</v>
      </c>
    </row>
    <row r="11" spans="1:6">
      <c r="A11" s="75"/>
      <c r="B11" s="22" t="s">
        <v>26</v>
      </c>
      <c r="C11" s="19">
        <f>'GENERALES NOTA 322'!C18</f>
        <v>0</v>
      </c>
    </row>
    <row r="12" spans="1:6">
      <c r="A12" s="75"/>
      <c r="B12" s="76"/>
      <c r="C12" s="77"/>
    </row>
    <row r="13" spans="1:6">
      <c r="A13" s="75"/>
      <c r="B13" s="22" t="s">
        <v>86</v>
      </c>
      <c r="C13" s="24"/>
    </row>
    <row r="14" spans="1:6">
      <c r="A14" s="75"/>
      <c r="B14" s="22" t="s">
        <v>87</v>
      </c>
      <c r="C14" s="24"/>
      <c r="E14" t="s">
        <v>88</v>
      </c>
      <c r="F14" s="17">
        <v>0.7</v>
      </c>
    </row>
    <row r="15" spans="1:6">
      <c r="A15" s="23" t="s">
        <v>89</v>
      </c>
      <c r="B15" s="72" t="s">
        <v>90</v>
      </c>
      <c r="C15" s="73"/>
    </row>
    <row r="16" spans="1:6" ht="15" customHeight="1">
      <c r="A16" s="21" t="s">
        <v>91</v>
      </c>
      <c r="B16" s="70" t="s">
        <v>92</v>
      </c>
      <c r="C16" s="71"/>
    </row>
    <row r="17" spans="1:3" ht="28.5" customHeight="1">
      <c r="A17" s="14" t="s">
        <v>93</v>
      </c>
      <c r="B17" s="80">
        <f>((C19+C20+C22+C23)-C26)*C25*C27</f>
        <v>0</v>
      </c>
      <c r="C17" s="80"/>
    </row>
    <row r="18" spans="1:3">
      <c r="A18" s="23" t="s">
        <v>94</v>
      </c>
      <c r="B18" s="78" t="s">
        <v>24</v>
      </c>
      <c r="C18" s="79"/>
    </row>
    <row r="19" spans="1:3">
      <c r="A19" s="86"/>
      <c r="B19" s="22" t="s">
        <v>25</v>
      </c>
      <c r="C19" s="19">
        <v>0</v>
      </c>
    </row>
    <row r="20" spans="1:3">
      <c r="A20" s="87"/>
      <c r="B20" s="22" t="s">
        <v>26</v>
      </c>
      <c r="C20" s="19">
        <v>0</v>
      </c>
    </row>
    <row r="21" spans="1:3">
      <c r="A21" s="87"/>
      <c r="B21" s="76" t="s">
        <v>27</v>
      </c>
      <c r="C21" s="77"/>
    </row>
    <row r="22" spans="1:3">
      <c r="A22" s="87"/>
      <c r="B22" s="22" t="s">
        <v>86</v>
      </c>
      <c r="C22" s="19">
        <v>0</v>
      </c>
    </row>
    <row r="23" spans="1:3" ht="28.9">
      <c r="A23" s="87"/>
      <c r="B23" s="22" t="s">
        <v>95</v>
      </c>
      <c r="C23" s="19">
        <v>0</v>
      </c>
    </row>
    <row r="24" spans="1:3">
      <c r="A24" s="87"/>
      <c r="B24" s="76" t="s">
        <v>96</v>
      </c>
      <c r="C24" s="77"/>
    </row>
    <row r="25" spans="1:3">
      <c r="A25" s="25"/>
      <c r="B25" s="22" t="s">
        <v>97</v>
      </c>
      <c r="C25" s="26">
        <v>0</v>
      </c>
    </row>
    <row r="26" spans="1:3">
      <c r="A26" s="27"/>
      <c r="B26" s="22" t="s">
        <v>44</v>
      </c>
      <c r="C26" s="28">
        <v>0</v>
      </c>
    </row>
    <row r="27" spans="1:3">
      <c r="A27" s="27"/>
      <c r="B27" s="22" t="s">
        <v>98</v>
      </c>
      <c r="C27" s="26">
        <v>0</v>
      </c>
    </row>
    <row r="28" spans="1:3">
      <c r="A28" s="18" t="s">
        <v>99</v>
      </c>
      <c r="B28" s="80">
        <f>IFERROR(B17*(VLOOKUP(B15,Hoja2!$G$1:$H$6,2,0)),16666)</f>
        <v>16666</v>
      </c>
      <c r="C28" s="80"/>
    </row>
    <row r="29" spans="1:3" ht="28.9">
      <c r="A29" s="21" t="s">
        <v>100</v>
      </c>
      <c r="B29" s="81" t="s">
        <v>101</v>
      </c>
      <c r="C29" s="82"/>
    </row>
    <row r="30" spans="1:3" ht="28.9">
      <c r="A30" s="21" t="s">
        <v>102</v>
      </c>
      <c r="B30" s="83" t="s">
        <v>103</v>
      </c>
      <c r="C30" s="84"/>
    </row>
    <row r="31" spans="1:3" ht="18">
      <c r="A31" s="29" t="s">
        <v>104</v>
      </c>
      <c r="B31" s="29"/>
      <c r="C31" s="29"/>
    </row>
    <row r="32" spans="1:3">
      <c r="A32" s="30" t="s">
        <v>105</v>
      </c>
      <c r="B32" s="85"/>
      <c r="C32" s="85"/>
    </row>
    <row r="33" spans="1:3">
      <c r="A33" s="30" t="s">
        <v>106</v>
      </c>
      <c r="B33" s="85"/>
      <c r="C33" s="85"/>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4.45"/>
  <cols>
    <col min="1" max="1" width="30.42578125" customWidth="1"/>
    <col min="2" max="3" width="69.28515625" customWidth="1"/>
    <col min="4" max="16384" width="10.85546875" hidden="1"/>
  </cols>
  <sheetData>
    <row r="1" spans="1:3" ht="18">
      <c r="A1" s="64" t="s">
        <v>107</v>
      </c>
      <c r="B1" s="64"/>
      <c r="C1" s="64"/>
    </row>
    <row r="2" spans="1:3" ht="17.100000000000001" customHeight="1">
      <c r="A2" s="13" t="s">
        <v>40</v>
      </c>
      <c r="B2" s="65" t="str">
        <f>'[2]AUTOS NOTA 321'!B2:C2</f>
        <v xml:space="preserve">SINIESTRO   LEGIS </v>
      </c>
      <c r="C2" s="66"/>
    </row>
    <row r="3" spans="1:3" ht="15.95" customHeight="1">
      <c r="A3" s="5" t="s">
        <v>1</v>
      </c>
      <c r="B3" s="36" t="str">
        <f>'GENERALES NOTA 322'!B2:C2</f>
        <v>05360310500220240011600</v>
      </c>
      <c r="C3" s="36"/>
    </row>
    <row r="4" spans="1:3">
      <c r="A4" s="5" t="s">
        <v>3</v>
      </c>
      <c r="B4" s="36" t="str">
        <f>'GENERALES NOTA 322'!B3:C3</f>
        <v>002 LABORAL CIRCUITO ITAGUI</v>
      </c>
      <c r="C4" s="36"/>
    </row>
    <row r="5" spans="1:3" ht="29.1" customHeight="1">
      <c r="A5" s="5" t="s">
        <v>5</v>
      </c>
      <c r="B5" s="36" t="str">
        <f>'GENERALES NOTA 322'!B4:C4</f>
        <v>COLFONDOS Y OTRO</v>
      </c>
      <c r="C5" s="36"/>
    </row>
    <row r="6" spans="1:3">
      <c r="A6" s="5" t="s">
        <v>7</v>
      </c>
      <c r="B6" s="36" t="str">
        <f>'GENERALES NOTA 322'!B5:C5</f>
        <v>CARLOS JULIO AGUDELO HERNANDEZ. C.C: 8.724.926</v>
      </c>
      <c r="C6" s="36"/>
    </row>
    <row r="7" spans="1:3" ht="43.5" customHeight="1">
      <c r="A7" s="5" t="s">
        <v>9</v>
      </c>
      <c r="B7" s="36" t="str">
        <f>'GENERALES NOTA 322'!B6:C6</f>
        <v>LLAMADA EN GARANTIA</v>
      </c>
      <c r="C7" s="36"/>
    </row>
    <row r="8" spans="1:3">
      <c r="A8" s="5" t="s">
        <v>108</v>
      </c>
      <c r="B8" s="36"/>
      <c r="C8" s="36"/>
    </row>
    <row r="9" spans="1:3">
      <c r="A9" s="15" t="s">
        <v>94</v>
      </c>
      <c r="B9" s="88"/>
      <c r="C9" s="88"/>
    </row>
    <row r="10" spans="1:3">
      <c r="A10" s="15" t="s">
        <v>109</v>
      </c>
      <c r="B10" s="36"/>
      <c r="C10" s="36"/>
    </row>
    <row r="11" spans="1:3" ht="28.9">
      <c r="A11" s="15" t="s">
        <v>110</v>
      </c>
      <c r="B11" s="89"/>
      <c r="C11" s="55"/>
    </row>
    <row r="12" spans="1:3" ht="57.6">
      <c r="A12" s="5" t="s">
        <v>111</v>
      </c>
      <c r="B12" s="36"/>
      <c r="C12" s="36"/>
    </row>
    <row r="13" spans="1:3" ht="57.6">
      <c r="A13" s="5" t="s">
        <v>112</v>
      </c>
      <c r="B13" s="36"/>
      <c r="C13" s="36"/>
    </row>
    <row r="14" spans="1:3">
      <c r="A14" s="5" t="s">
        <v>113</v>
      </c>
      <c r="B14" s="11"/>
      <c r="C14" s="11"/>
    </row>
    <row r="15" spans="1:3">
      <c r="A15" s="15" t="s">
        <v>114</v>
      </c>
      <c r="B15" s="36"/>
      <c r="C15" s="36"/>
    </row>
    <row r="16" spans="1:3">
      <c r="A16" s="11" t="s">
        <v>115</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4.4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4.4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10</v>
      </c>
    </row>
    <row r="2" spans="1:12">
      <c r="A2" t="s">
        <v>122</v>
      </c>
      <c r="B2" t="s">
        <v>117</v>
      </c>
      <c r="C2" t="s">
        <v>123</v>
      </c>
      <c r="D2" s="2" t="s">
        <v>124</v>
      </c>
      <c r="E2" s="1" t="s">
        <v>125</v>
      </c>
      <c r="F2" s="2" t="s">
        <v>90</v>
      </c>
      <c r="G2" s="2" t="s">
        <v>126</v>
      </c>
      <c r="H2" s="4">
        <v>0.25</v>
      </c>
      <c r="I2" t="s">
        <v>127</v>
      </c>
      <c r="J2" t="s">
        <v>128</v>
      </c>
      <c r="L2" t="s">
        <v>129</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2024-11-07T13:07:36Z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