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filterPrivacy="1" defaultThemeVersion="124226"/>
  <xr:revisionPtr revIDLastSave="0" documentId="13_ncr:1_{FEFC4848-63E7-1C44-9338-6311D3931609}" xr6:coauthVersionLast="47" xr6:coauthVersionMax="47" xr10:uidLastSave="{00000000-0000-0000-0000-000000000000}"/>
  <bookViews>
    <workbookView xWindow="0" yWindow="0" windowWidth="28800" windowHeight="1800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<sst xmlns="http://schemas.openxmlformats.org/spreadsheetml/2006/main" count="168" uniqueCount="143">
  <si>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</si>
  <si>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</si>
  <si>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</si>
  <si>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</si>
  <si>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</si>
  <si>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</si>
  <si>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</si>
  <si>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</si>
  <si>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</si>
  <si>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</si>
  <si>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</si>
  <si>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</si>
  <si>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</si>
  <si>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</si>
  <si>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</si>
  <si>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</si>
  <si>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</si>
  <si>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</si>
  <si>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</si>
  <si>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</si>
  <si>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</si>
  <si>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</si>
  <si>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</si>
  <si>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</si>
  <si>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</si>
  <si>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</si>
  <si>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</si>
  <si>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</si>
  <si>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</si>
  <si>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</si>
  <si>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</si>
  <si>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</si>
  <si>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</si>
  <si>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</si>
  <si>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</si>
  <si>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</si>
  <si>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</si>
  <si>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</si>
  <si>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</si>
  <si>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</si>
  <si>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</si>
  <si>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</si>
  <si>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</si>
  <si>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</si>
  <si>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</si>
  <si>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</si>
  <si>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</si>
  <si>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</si>
  <si>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</si>
  <si>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</si>
  <si>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</si>
  <si>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</si>
  <si>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</si>
  <si>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</si>
  <si>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</si>
  <si>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</si>
  <si>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</si>
  <si>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</si>
  <si>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</si>
  <si>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</si>
  <si>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</si>
  <si>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</si>
  <si>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</si>
  <si>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</si>
  <si>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</si>
  <si>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</si>
  <si>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</si>
  <si>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</si>
  <si>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</si>
  <si>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</si>
  <si>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</si>
  <si>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</si>
  <si>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</si>
  <si>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</si>
  <si>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</si>
  <si>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</si>
  <si>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</si>
  <si>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</si>
  <si>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</si>
  <si>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</si>
  <si>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</si>
  <si>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</si>
  <si>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</si>
  <si>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</si>
  <si>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</si>
  <si>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</si>
  <si>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</si>
  <si>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</si>
  <si>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</si>
  <si>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</si>
  <si>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</si>
  <si>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</si>
  <si>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</si>
  <si>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</si>
  <si>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</si>
  <si>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</si>
  <si>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</si>
  <si>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</si>
  <si>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</si>
  <si>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</si>
  <si>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</si>
  <si>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</si>
  <si>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</si>
  <si>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</si>
  <si>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</si>
  <si>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</si>
  <si>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</si>
  <si>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</si>
  <si>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</si>
  <si>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</si>
  <si>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</si>
  <si>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</si>
  <si>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</si>
  <si>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</si>
  <si>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</si>
  <si>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</si>
  <si>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</si>
  <si>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</si>
  <si>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</si>
  <si>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</si>
  <si>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</si>
  <si>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</si>
  <si>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</si>
  <si>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</si>
  <si>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</si>
  <si>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</si>
  <si>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</si>
  <si>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</si>
  <si>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</si>
  <si>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</si>
  <si>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</si>
  <si>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Póliza de automoviles</t>
  </si>
  <si>
    <t>Yeison Antonio Ibarguen Rivas</t>
  </si>
  <si>
    <t xml:space="preserve">  JUZGADO 01 CIVIL DEL CIRCUITO DE PALMIRA</t>
  </si>
  <si>
    <t>765203103001-2024-00090-00</t>
  </si>
  <si>
    <t>20 de julio de 2019</t>
  </si>
  <si>
    <t xml:space="preserve">El 25 de noviembre de 2024 se radicó contestación de la demanda. </t>
  </si>
  <si>
    <t>1. Yerany Amaya Gaez (lesionada - victima directa)
2. Mario Alberto Villegas Builes (cónyuge)
3. Mariana Villegas Amaya (hija – menor de edad) 
4. Samuel Villegas Amaya (hijo – menor de edad), 
5. Esperanza Gaez Loaiza (madre)</t>
  </si>
  <si>
    <r>
      <rPr>
        <b/>
        <sz val="10"/>
        <color theme="1"/>
        <rFont val="Calibri"/>
        <family val="2"/>
        <scheme val="minor"/>
      </rPr>
      <t xml:space="preserve">Se solicitó un total de $1.387.426.666. Discrminado así: 
1. Lucro Cesante: </t>
    </r>
    <r>
      <rPr>
        <sz val="10"/>
        <color theme="1"/>
        <rFont val="Calibri"/>
        <family val="2"/>
        <scheme val="minor"/>
      </rPr>
      <t xml:space="preserve">$139.426.666
</t>
    </r>
    <r>
      <rPr>
        <b/>
        <sz val="10"/>
        <color theme="1"/>
        <rFont val="Calibri"/>
        <family val="2"/>
        <scheme val="minor"/>
      </rPr>
      <t xml:space="preserve">2. Daños Morales: </t>
    </r>
    <r>
      <rPr>
        <sz val="10"/>
        <color theme="1"/>
        <rFont val="Calibri"/>
        <family val="2"/>
        <scheme val="minor"/>
      </rPr>
      <t xml:space="preserve">300 SMLMV  ($390.000.000 a 2024)
Yerany Amaya Gaez: 60 SMLMV ($78.000.000 a 2024)
Mario Alberto Villegas Builes: 60 SMLMV ($78.000.000 a 2024) 
Mariana Villegas Amaya: 60 SMLMV ($78.000.000 a 2024)
Samuel Villegas Amaya: 60 SMLMV ($78.000.000 a 2024)
Esperanza Gaez Loaiza: 60 SMLMV ($78.000.000 a 2024))
</t>
    </r>
    <r>
      <rPr>
        <b/>
        <sz val="10"/>
        <color theme="1"/>
        <rFont val="Calibri"/>
        <family val="2"/>
        <scheme val="minor"/>
      </rPr>
      <t>3.Daño a la Vida en Relación</t>
    </r>
    <r>
      <rPr>
        <sz val="10"/>
        <color theme="1"/>
        <rFont val="Calibri"/>
        <family val="2"/>
        <scheme val="minor"/>
      </rPr>
      <t xml:space="preserve">: 300 SMLMV  ($390.000.000 a 2024)
Yerany Amaya Gaez: 60 SMLMV ($78.000.000 a 2024)
Mario Alberto Villegas Builes: 60 SMLMV ($78.000.000 a 2024) 
Mariana Villegas Amaya: 60 SMLMV ($78.000.000 a 2024)
Samuel Villegas Amaya: 60 SMLMV ($78.000.000 a 2024)
Esperanza Gaez Loaiza: 60 SMLMV ($78.000.000 a 2024)
</t>
    </r>
    <r>
      <rPr>
        <b/>
        <sz val="10"/>
        <color theme="1"/>
        <rFont val="Calibri"/>
        <family val="2"/>
        <scheme val="minor"/>
      </rPr>
      <t xml:space="preserve"> 4. Pérdida de Oportunidad:</t>
    </r>
    <r>
      <rPr>
        <sz val="10"/>
        <color theme="1"/>
        <rFont val="Calibri"/>
        <family val="2"/>
        <scheme val="minor"/>
      </rPr>
      <t xml:space="preserve"> 300 SMLMV  ($390.000.000 a 2024)
Yerany Amaya Gaez: 60 SMLMV ($78.000.000 a 2024)
Mario Alberto Villegas Builes: 60 SMLMV ($78.000.000 a 2024) 
Mariana Villegas Amaya: 60 SMLMV ($78.000.000 a 2024)
Samuel Villegas Amaya: 60 SMLMV ($78.000.000 a 2024)
Esperanza Gaez Loaiza: 60 SMLMV ($78.000.000 a 2024)
</t>
    </r>
    <r>
      <rPr>
        <b/>
        <sz val="10"/>
        <color theme="1"/>
        <rFont val="Calibri"/>
        <family val="2"/>
        <scheme val="minor"/>
      </rPr>
      <t xml:space="preserve"> 5. Daño a la Salud: </t>
    </r>
    <r>
      <rPr>
        <sz val="10"/>
        <color theme="1"/>
        <rFont val="Calibri"/>
        <family val="2"/>
        <scheme val="minor"/>
      </rPr>
      <t>Yerany Amaya Gaez: 60 SMLMV ($78.000.000 a 2024)</t>
    </r>
  </si>
  <si>
    <t xml:space="preserve">El día 20 de julio de 2019 a las 15:50 a la altura de la carrera 28 No. 48-60 de la ciudad de Palmira, se habría presentado un accidente de tránsito donde se vieron involucrados el vehículo de placas ZZH-60E conducido por el señor Flankiln Rivas Ibarguen, de propiedad del señor Yeision Antonio Ibarguen y asegurado por Mapfre Seguros Generales de Colombia S.A.,  y la motocicleta de placa FSW-93E, conducida por la señora Yerany Amaya Gaez. La parte demandante alega que el vehículo de placas ZZH-60E se desplazaba con exceso de velocidad y adelantó por la izquierda al vehículo FSW-93E y colisionó con esta motocicleta por la parte frontal izquierda.  Sobre estos hechos se elaboró informe policial en el que se atribuyó la hipótesis causal 106 "Adelantar invadiendo carril del mismo sentido en zigzag” al vehículo de placa ZZH-60E que se aportó con la demanda.  
Se aduce en la demanda que la señora Amaya Gaez sufrió incapacidad de 9,1 meses y fue calificada por la Junta Regional de Calificación del Valle con una pérdida de capacidad laboral del 13,40%. 
</t>
  </si>
  <si>
    <r>
      <t>La contingencia se califica como EVENTUAL ya que, si bien  la responsabilidad del asegurado está demostrada y el contrato de seguro presta cobertura temporal, se encontraria en discusión la cobertura material del aseguramiento.
Lo primero que debe tomarse en consideración, es que la póliza de seguro No. 1501119011204 cuyo asegurado es Yeison Antonio Ibarguen Rivas, presta cobertura temporal, de conformidad con los hechos y pretensiones, expuestos en el líbelo de la demanda. Frente a la cobertura temporal, debe señalarse que el hecho, esto es, el accidente de tránsito en el que resultó lesionada la señora Yeramy Amaya Gaez, ocurrió el 20 de julio de 2019, es decir, acaeció dentro de la vigencia de la póliza comprendida entre el 20 de julio de 2019 al 29 de septiembre de 2020.  En cuanto a la cobertura material, debe decirse que esta se encuentra en discusión, toda vez que para el caso en concreto se observa que se perfecciona la exclusión 2.1.6 del condicionado general, la cual establece que:</t>
    </r>
    <r>
      <rPr>
        <i/>
        <sz val="10"/>
        <color theme="1"/>
        <rFont val="Calibri"/>
        <family val="2"/>
        <scheme val="minor"/>
      </rPr>
      <t xml:space="preserve"> “Cuando el vehículo sea conducido por persona que nunca le fue expedida licencia de conducción por autoridad competente, o que la misma no aparezca registrada como expedida por la autoridad competente en el registro único de conductores, o que se encuentre suspendida por acto de autoridad, o que porte licencia de conducción que no corresponda a la categoría”.</t>
    </r>
    <r>
      <rPr>
        <sz val="10"/>
        <color theme="1"/>
        <rFont val="Calibri"/>
        <family val="2"/>
        <scheme val="minor"/>
      </rPr>
      <t xml:space="preserve"> Esta cláusula se configuró pues para el momento del accidente el señor Flanklin Rivas Ibarguen no contaba con una licencia de conducción. En este orden de ideas, la configuración de esta causal de exclusión conllevaría a concluir la ausencia de cobertura material de la póliza; también  es menester señalar que la Sentencia Unificada SC2879 de 2022 establece que las exclusiones deben figurar a partir de la primera página del condicionado general para ser efectiva, y  en la póliza vinculada se advierte que las exclusiones referidas se encuentran desde la primera página del contrato, lo que en principio las haría eficaces. Sin embargo, la validez y aplicabilidad de esta exclusión dependerá del análisis que realice el juez, considerando las circunstancias particulares del caso y el cumplimiento de los requisitos legales establecidos para este tipo de cláusulas.
Por otro lado, frente a la responsabilidad del asegurado debe decirse que esta se encuentra probada por lo siguiente: (i) En el Informe Policial de Accidente de Tránsito se codificó la hipótesis: “106. Adelantar invadiendo carril del mismo sentido en zigzag” para el vehículo asegurado (ZZH-60E); (ii) Por otra parte, no existe aún en el acervo probatorio documento alguno que permita probar un eximente de responsabilidad. Así, estamos en el escenario de una responsabilidad objetiva, por el hecho de la actividad de conducción, de manera que existe una presunción de responsabilidad, que sólo podrá ser desvirtuada probando una causa extraña o culpa exclusiva de la víctima, la cual no está fehacientemente demostrado.
Lo anterior, sin perjuicio del carácter contingente de la calificación.</t>
    </r>
  </si>
  <si>
    <r>
      <t xml:space="preserve">Como liquidación objetiva de perjuicios se tiene la suma de </t>
    </r>
    <r>
      <rPr>
        <b/>
        <sz val="10"/>
        <color theme="1"/>
        <rFont val="Calibri (Cuerpo)"/>
      </rPr>
      <t>$100.000.000</t>
    </r>
    <r>
      <rPr>
        <sz val="10"/>
        <color theme="1"/>
        <rFont val="Calibri (Cuerpo)"/>
      </rPr>
      <t xml:space="preserve">, valor al que se llegó de la siguiente manera:
</t>
    </r>
    <r>
      <rPr>
        <b/>
        <sz val="10"/>
        <color theme="1"/>
        <rFont val="Calibri (Cuerpo)"/>
      </rPr>
      <t xml:space="preserve">Lucro cesante: $46.960.781,53. </t>
    </r>
    <r>
      <rPr>
        <sz val="10"/>
        <color theme="1"/>
        <rFont val="Calibri (Cuerpo)"/>
      </rPr>
      <t xml:space="preserve">A favor de la señora Yerany Amaya Gaez. Se llega a este valor teniendo en cuenta la presunción de la Corte Suprema de Justicia, que establece que toda persona mayor de edad devenga al menos el salario mínimo legal mensual vigente, presumiéndose entonces que la víctima directa percibía al menos un salario mínimo. Entonces, por concepto de lucro cesante consolidado arrojó la suma de $ 13.496.079,01 y por concepto de lucro cesante futuro arrojó la suma de  $33.464.702,51.  Lo anterior, teniendo como datos para la liquidación los siguientes: (i) Se estima un PCL provisional del 13,40 %; (ii) Salario mínimo para la fecha de liquidación (2024); (iii) Edad de la lesionada al momento del accidente (33 años); (iv) ocurrencia del accidente (20 de julio de 2019); (v) fecha de la liquidación (17 de diciembre de 2024).
</t>
    </r>
    <r>
      <rPr>
        <b/>
        <sz val="10"/>
        <color theme="1"/>
        <rFont val="Calibri (Cuerpo)"/>
      </rPr>
      <t>Daño moral: $110.000.000.</t>
    </r>
    <r>
      <rPr>
        <sz val="10"/>
        <color theme="1"/>
        <rFont val="Calibri (Cuerpo)"/>
      </rPr>
      <t xml:space="preserve"> Con ocasión de las lesiones probadas y padecidas por la señora Yerany Amaya Gaez indicadas arribas. Se reconocerá la suma de $30.000.000 para Yerany Gaez; $20.000.000 al menor Samuel Villegas Amaya; $20.000.000 a la menor Mariana Villegas Amaya; $20.000.000 al señor Mario Alberto Villegas Builes; $20.000.000 a la señora Esperanza Gaez Loaiza.
Se llegó a tal liquidación teniendo en cuenta que: (i) Obra en el expediente un dictamen de pérdida de capacidad laboral emitida por la Junta de Regional de Calificación del Valle del Cauca,  en el que se establece que la señora Yerany Amaya Gaez sufrió una pérdida de capacidad laboral del 13,40%.; y (ii) La historia clínica aportada refleja igualmente las lesiones padecidas por el demandante. El anterior valor tomando como referencia la sentencia SC780-2020, 10/03/2020 de la Corte Suprema de Justicia, en la que reconoció un valor similar a la víctima directa quien sufrió un «trauma craneano y fractura frontal» mientras se transportaba como pasajera en un vehículo
</t>
    </r>
    <r>
      <rPr>
        <b/>
        <sz val="10"/>
        <color theme="1"/>
        <rFont val="Calibri (Cuerpo)"/>
      </rPr>
      <t>Daño a la vida de relación: $110.000.000</t>
    </r>
    <r>
      <rPr>
        <sz val="10"/>
        <color theme="1"/>
        <rFont val="Calibri (Cuerpo)"/>
      </rPr>
      <t xml:space="preserve">. A favor de  Yerany Gaez el valor de $30.000.000; $20.000.000 al menor Samuel Villegas Amaya; $20.000.000 a la menor Mariana Villegas Amaya; $20.000.000 al señor Mario Alberto Villegas Builes; $20.000.000 a la señora Esperanza Gaez Loaiza.
Ante a esta tipología de perjuicios es preciso señalar que la misma recae sobre el arbitrio del juez acorde con las circunstancias particulares, además a partir de la sentencia SC4803-2019 está categoría resarcitoria cada vez más ha sido reconocida a las víctimas indirectas. De esta manera,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ahora bien, de forma complementaria la sentencia SC5885 del 2016, concedió el pago de $20.000.000 por concepto de daño a la vida de relación, a una joven que sufrió accidente de tránsito, cuando fue impactada la motocicleta que conducía, por un vehículo de servicio público, y tuvo un PCL del 20,65%. De igual manera, se tomó como referencia la sentencia SC780-2020, 10/03/2020 de la Corte Suprema de Justicia, en la que reconoció la suma de $ 40.000.000 a la víctima directa quien sufrió un «trauma craneano y fractura frontal» mientras se transportaba como pasajera en un vehículo.  
</t>
    </r>
    <r>
      <rPr>
        <b/>
        <sz val="10"/>
        <color theme="1"/>
        <rFont val="Calibri (Cuerpo)"/>
      </rPr>
      <t>Daño a la salud: $0.</t>
    </r>
    <r>
      <rPr>
        <sz val="10"/>
        <color theme="1"/>
        <rFont val="Calibri (Cuerpo)"/>
      </rPr>
      <t xml:space="preserve"> No se reconoce valor alguno por este concepto ya que, conforme a la sentencia SC 520 de 2020, la Sala Civil de la Corte Suprema de Justicia explicó que dicho concepto es equiparable al daño a la vida de relación, es decir no constituye un daño autónomo susceptible de indemnización, motivo por el cual no se liquida.
</t>
    </r>
    <r>
      <rPr>
        <b/>
        <sz val="10"/>
        <color theme="1"/>
        <rFont val="Calibri (Cuerpo)"/>
      </rPr>
      <t xml:space="preserve">Pérdida de oportunidad: $0 </t>
    </r>
    <r>
      <rPr>
        <sz val="10"/>
        <color theme="1"/>
        <rFont val="Calibri (Cuerpo)"/>
      </rPr>
      <t xml:space="preserve">No se reconoce valor alguno por este concepto ya que, conforme a la sentencia SC 5885 de 2016, la indemnización de este perjuicio solo es procedente cuando existe certeza sobre la existencia de una legítima oportunidad, hay una imposibilidad concluyente de obtener el provecho por la supresión definitiva de la oportunidad, y la víctima debe encontrarse en una situación potencialmente apta para obtener el resultado esperado, elementos que en el presente proceso no se encuentran demostrados.
</t>
    </r>
    <r>
      <rPr>
        <b/>
        <sz val="10"/>
        <color theme="1"/>
        <rFont val="Calibri (Cuerpo)"/>
      </rPr>
      <t>Análisis frente a la póliza:</t>
    </r>
    <r>
      <rPr>
        <sz val="10"/>
        <color theme="1"/>
        <rFont val="Calibri (Cuerpo)"/>
      </rPr>
      <t xml:space="preserve"> es de anotar que la póliza tiene un valor asegurado para el amparo de RCE lesiones a una persona de $100.000.000, sin deducible. 
</t>
    </r>
  </si>
  <si>
    <t>1. Flanklin Rivas Ibarguen (conductor) 
2. Yeison Antonio Ibarguen Rivas (propietario) 
3. Mapfre Seguros Generales de Colombia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</si>
</sst>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
      <b/>
      <sz val="10"/>
      <color theme="1"/>
      <name val="Calibri (Cuerpo)"/>
    </font>
    <font>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2" fillId="0" borderId="0" xfId="0" applyFont="1" applyAlignment="1">
      <alignment wrapText="1"/>
    </xf>
    <xf numFmtId="0" fontId="2" fillId="0" borderId="0" xfId="0" applyFont="1"/>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0" borderId="0" xfId="0" applyFont="1" applyFill="1" applyAlignment="1">
      <alignment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9" zoomScale="109" zoomScaleNormal="70" workbookViewId="0">
      <selection activeCell="B11" sqref="B11:H11"/>
    </sheetView>
  </sheetViews>
  <sheetFormatPr baseColWidth="10" defaultRowHeight="15" x14ac:dyDescent="0.2"/>
  <cols>
    <col min="1" max="1" width="20.5" customWidth="1"/>
    <col min="2" max="2" width="23.5" customWidth="1"/>
    <col min="3" max="3" width="13.5" customWidth="1"/>
    <col min="4" max="4" width="22.1640625" customWidth="1"/>
    <col min="5" max="5" width="14.1640625" customWidth="1"/>
    <col min="8" max="8" width="85.5" customWidth="1"/>
    <col min="9" max="9" width="42.6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64" t="s">
        <v>68</v>
      </c>
      <c r="B2" s="64"/>
      <c r="C2" s="64"/>
      <c r="D2" s="64"/>
      <c r="E2" s="64"/>
      <c r="F2" s="64"/>
      <c r="G2" s="64"/>
      <c r="H2" s="64"/>
      <c r="O2" s="23"/>
      <c r="P2" s="24"/>
      <c r="Q2" s="24"/>
      <c r="R2" s="24"/>
      <c r="S2" s="24"/>
    </row>
    <row r="3" spans="1:19" x14ac:dyDescent="0.2">
      <c r="A3" s="62" t="s">
        <v>0</v>
      </c>
      <c r="B3" s="62"/>
      <c r="C3" s="62"/>
      <c r="D3" s="57">
        <v>45644</v>
      </c>
      <c r="E3" s="57"/>
      <c r="F3" s="57"/>
      <c r="G3" s="57"/>
      <c r="H3" s="57"/>
      <c r="I3" s="46"/>
      <c r="O3" s="25"/>
      <c r="P3" s="25"/>
      <c r="Q3" s="26"/>
      <c r="R3" s="26"/>
    </row>
    <row r="4" spans="1:19" x14ac:dyDescent="0.2">
      <c r="A4" s="40" t="s">
        <v>1</v>
      </c>
      <c r="B4" s="49" t="s">
        <v>25</v>
      </c>
      <c r="C4" s="49"/>
      <c r="D4" s="49"/>
      <c r="E4" s="40" t="s">
        <v>2</v>
      </c>
      <c r="F4" s="50" t="s">
        <v>26</v>
      </c>
      <c r="G4" s="50"/>
      <c r="H4" s="50"/>
      <c r="O4" s="25"/>
      <c r="P4" s="25"/>
      <c r="Q4" s="26"/>
      <c r="R4" s="26"/>
    </row>
    <row r="5" spans="1:19" x14ac:dyDescent="0.2">
      <c r="A5" s="40" t="s">
        <v>3</v>
      </c>
      <c r="B5" s="48">
        <v>45589</v>
      </c>
      <c r="C5" s="48"/>
      <c r="D5" s="48"/>
      <c r="E5" s="40" t="s">
        <v>17</v>
      </c>
      <c r="F5" s="58" t="s">
        <v>27</v>
      </c>
      <c r="G5" s="58"/>
      <c r="H5" s="58"/>
      <c r="I5" s="46"/>
      <c r="O5" s="25"/>
      <c r="P5" s="25"/>
      <c r="Q5" s="26"/>
      <c r="R5" s="26"/>
    </row>
    <row r="6" spans="1:19" ht="73" customHeight="1" x14ac:dyDescent="0.2">
      <c r="A6" s="40" t="s">
        <v>4</v>
      </c>
      <c r="B6" s="56" t="s">
        <v>137</v>
      </c>
      <c r="C6" s="56"/>
      <c r="D6" s="56"/>
      <c r="E6" s="56"/>
      <c r="F6" s="56"/>
      <c r="G6" s="56"/>
      <c r="H6" s="56"/>
      <c r="O6" s="25"/>
      <c r="P6" s="25"/>
      <c r="Q6" s="26"/>
      <c r="R6" s="28"/>
    </row>
    <row r="7" spans="1:19" ht="48" customHeight="1" x14ac:dyDescent="0.2">
      <c r="A7" s="40" t="s">
        <v>5</v>
      </c>
      <c r="B7" s="56" t="s">
        <v>142</v>
      </c>
      <c r="C7" s="56"/>
      <c r="D7" s="56"/>
      <c r="E7" s="56"/>
      <c r="F7" s="56"/>
      <c r="G7" s="56"/>
      <c r="H7" s="56"/>
      <c r="I7" s="73"/>
      <c r="O7" s="25"/>
      <c r="P7" s="25"/>
      <c r="Q7" s="26"/>
      <c r="R7" s="28"/>
    </row>
    <row r="8" spans="1:19" ht="32.25" customHeight="1" x14ac:dyDescent="0.2">
      <c r="A8" s="40" t="s">
        <v>6</v>
      </c>
      <c r="B8" s="56" t="s">
        <v>132</v>
      </c>
      <c r="C8" s="56"/>
      <c r="D8" s="56"/>
      <c r="E8" s="56"/>
      <c r="F8" s="56"/>
      <c r="G8" s="56"/>
      <c r="H8" s="56"/>
      <c r="O8" s="25"/>
      <c r="P8" s="25"/>
      <c r="Q8" s="26"/>
      <c r="R8" s="28"/>
    </row>
    <row r="9" spans="1:19" ht="338.25" customHeight="1" x14ac:dyDescent="0.2">
      <c r="A9" s="40" t="s">
        <v>7</v>
      </c>
      <c r="B9" s="49" t="s">
        <v>138</v>
      </c>
      <c r="C9" s="49"/>
      <c r="D9" s="49"/>
      <c r="E9" s="49"/>
      <c r="F9" s="49"/>
      <c r="G9" s="49"/>
      <c r="H9" s="49"/>
      <c r="I9" s="46"/>
      <c r="O9" s="25"/>
      <c r="P9" s="25"/>
      <c r="Q9" s="26"/>
      <c r="R9" s="28"/>
    </row>
    <row r="10" spans="1:19" x14ac:dyDescent="0.2">
      <c r="A10" s="40" t="s">
        <v>8</v>
      </c>
      <c r="B10" s="65">
        <v>100000000</v>
      </c>
      <c r="C10" s="65"/>
      <c r="D10" s="65"/>
      <c r="E10" s="65"/>
      <c r="F10" s="65"/>
      <c r="G10" s="65"/>
      <c r="H10" s="65"/>
      <c r="O10" s="25"/>
      <c r="P10" s="28"/>
      <c r="Q10" s="26"/>
      <c r="R10" s="28"/>
    </row>
    <row r="11" spans="1:19" ht="118.5" customHeight="1" x14ac:dyDescent="0.2">
      <c r="A11" s="40" t="s">
        <v>9</v>
      </c>
      <c r="B11" s="66" t="s">
        <v>139</v>
      </c>
      <c r="C11" s="66"/>
      <c r="D11" s="66"/>
      <c r="E11" s="66"/>
      <c r="F11" s="66"/>
      <c r="G11" s="66"/>
      <c r="H11" s="66"/>
      <c r="I11" s="46"/>
      <c r="O11" s="25"/>
      <c r="P11" s="28"/>
      <c r="Q11" s="26"/>
      <c r="R11" s="28"/>
    </row>
    <row r="12" spans="1:19" ht="310.5" customHeight="1" x14ac:dyDescent="0.2">
      <c r="A12" s="40" t="s">
        <v>10</v>
      </c>
      <c r="B12" s="66" t="s">
        <v>140</v>
      </c>
      <c r="C12" s="66"/>
      <c r="D12" s="66"/>
      <c r="E12" s="66"/>
      <c r="F12" s="66"/>
      <c r="G12" s="66"/>
      <c r="H12" s="66"/>
      <c r="I12" s="73"/>
      <c r="O12" s="25"/>
      <c r="P12" s="28"/>
      <c r="Q12" s="26"/>
      <c r="R12" s="28"/>
    </row>
    <row r="13" spans="1:19" ht="30" x14ac:dyDescent="0.2">
      <c r="A13" s="40" t="s">
        <v>11</v>
      </c>
      <c r="B13" s="41" t="s">
        <v>120</v>
      </c>
      <c r="C13" s="40" t="s">
        <v>12</v>
      </c>
      <c r="D13" s="42">
        <v>100000000</v>
      </c>
      <c r="E13" s="40" t="s">
        <v>13</v>
      </c>
      <c r="F13" s="50" t="s">
        <v>130</v>
      </c>
      <c r="G13" s="50"/>
      <c r="H13" s="50"/>
      <c r="I13" s="47"/>
    </row>
    <row r="14" spans="1:19" x14ac:dyDescent="0.2">
      <c r="A14" s="40" t="s">
        <v>14</v>
      </c>
      <c r="B14" s="50" t="s">
        <v>133</v>
      </c>
      <c r="C14" s="50"/>
      <c r="D14" s="50"/>
      <c r="E14" s="43" t="s">
        <v>15</v>
      </c>
      <c r="F14" s="53" t="s">
        <v>134</v>
      </c>
      <c r="G14" s="54"/>
      <c r="H14" s="55"/>
      <c r="P14" s="28"/>
      <c r="Q14" s="26"/>
      <c r="R14" s="28"/>
    </row>
    <row r="15" spans="1:19" ht="26.25" customHeight="1" x14ac:dyDescent="0.2">
      <c r="A15" s="40" t="s">
        <v>18</v>
      </c>
      <c r="B15" s="44">
        <v>150111621900420</v>
      </c>
      <c r="C15" s="40" t="s">
        <v>19</v>
      </c>
      <c r="D15" s="44">
        <v>1501119011204</v>
      </c>
      <c r="E15" s="45" t="s">
        <v>67</v>
      </c>
      <c r="F15" s="50" t="s">
        <v>131</v>
      </c>
      <c r="G15" s="50"/>
      <c r="H15" s="50"/>
      <c r="O15" s="25"/>
      <c r="P15" s="28"/>
      <c r="Q15" s="26"/>
      <c r="R15" s="28"/>
    </row>
    <row r="16" spans="1:19" ht="30.75" customHeight="1" x14ac:dyDescent="0.2">
      <c r="A16" s="40" t="s">
        <v>16</v>
      </c>
      <c r="B16" s="59" t="s">
        <v>58</v>
      </c>
      <c r="C16" s="60"/>
      <c r="D16" s="60"/>
      <c r="E16" s="60"/>
      <c r="F16" s="60"/>
      <c r="G16" s="60"/>
      <c r="H16" s="61"/>
      <c r="O16" s="25"/>
      <c r="P16" s="28"/>
      <c r="Q16" s="26"/>
      <c r="R16" s="28"/>
    </row>
    <row r="17" spans="1:9" ht="30" x14ac:dyDescent="0.2">
      <c r="A17" s="40" t="s">
        <v>21</v>
      </c>
      <c r="B17" s="57" t="s">
        <v>135</v>
      </c>
      <c r="C17" s="57"/>
      <c r="D17" s="57"/>
      <c r="E17" s="40" t="s">
        <v>22</v>
      </c>
      <c r="F17" s="57">
        <v>45447</v>
      </c>
      <c r="G17" s="58"/>
      <c r="H17" s="58"/>
    </row>
    <row r="18" spans="1:9" x14ac:dyDescent="0.2">
      <c r="A18" s="51" t="s">
        <v>23</v>
      </c>
      <c r="B18" s="51"/>
      <c r="C18" s="51"/>
      <c r="D18" s="51"/>
      <c r="E18" s="51"/>
      <c r="F18" s="51"/>
      <c r="G18" s="51"/>
      <c r="H18" s="51"/>
    </row>
    <row r="19" spans="1:9" ht="25.5" customHeight="1" x14ac:dyDescent="0.2">
      <c r="A19" s="52" t="s">
        <v>24</v>
      </c>
      <c r="B19" s="52"/>
      <c r="C19" s="52"/>
      <c r="D19" s="52"/>
      <c r="E19" s="52"/>
      <c r="F19" s="52"/>
      <c r="G19" s="52"/>
      <c r="H19" s="52"/>
    </row>
    <row r="20" spans="1:9" ht="409.5" customHeight="1" x14ac:dyDescent="0.2">
      <c r="A20" s="63" t="s">
        <v>141</v>
      </c>
      <c r="B20" s="49"/>
      <c r="C20" s="49"/>
      <c r="D20" s="49"/>
      <c r="E20" s="49"/>
      <c r="F20" s="49"/>
      <c r="G20" s="49"/>
      <c r="H20" s="49"/>
      <c r="I20" s="46"/>
    </row>
    <row r="21" spans="1:9" x14ac:dyDescent="0.2">
      <c r="A21" s="62" t="s">
        <v>129</v>
      </c>
      <c r="B21" s="62"/>
      <c r="C21" s="62"/>
      <c r="D21" s="62"/>
      <c r="E21" s="62"/>
      <c r="F21" s="62"/>
      <c r="G21" s="62"/>
      <c r="H21" s="62"/>
    </row>
    <row r="22" spans="1:9" ht="135.75" customHeight="1" x14ac:dyDescent="0.2">
      <c r="A22" s="49" t="s">
        <v>136</v>
      </c>
      <c r="B22" s="49"/>
      <c r="C22" s="49"/>
      <c r="D22" s="49"/>
      <c r="E22" s="49"/>
      <c r="F22" s="49"/>
      <c r="G22" s="49"/>
      <c r="H22" s="49"/>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64" t="s">
        <v>77</v>
      </c>
      <c r="B2" s="64"/>
      <c r="C2" s="64"/>
      <c r="D2" s="64"/>
      <c r="E2" s="64"/>
      <c r="F2" s="64"/>
    </row>
    <row r="3" spans="1:6" ht="16" x14ac:dyDescent="0.2">
      <c r="A3" s="2" t="s">
        <v>4</v>
      </c>
      <c r="B3" s="68" t="str">
        <f>'1. ABOGADO EXTERNO'!B6:H6</f>
        <v>1. Yerany Amaya Gaez (lesionada - victima directa)
2. Mario Alberto Villegas Builes (cónyuge)
3. Mariana Villegas Amaya (hija – menor de edad) 
4. Samuel Villegas Amaya (hijo – menor de edad), 
5. Esperanza Gaez Loaiza (madre)</v>
      </c>
      <c r="C3" s="68"/>
      <c r="D3" s="68"/>
      <c r="E3" s="68"/>
      <c r="F3" s="68"/>
    </row>
    <row r="4" spans="1:6" ht="16" x14ac:dyDescent="0.2">
      <c r="A4" s="2" t="s">
        <v>42</v>
      </c>
      <c r="B4" s="36"/>
      <c r="C4" s="2" t="s">
        <v>43</v>
      </c>
      <c r="D4" s="69"/>
      <c r="E4" s="69"/>
      <c r="F4" s="69"/>
    </row>
    <row r="5" spans="1:6" ht="16" x14ac:dyDescent="0.2">
      <c r="A5" s="2" t="s">
        <v>6</v>
      </c>
      <c r="B5" s="68"/>
      <c r="C5" s="68"/>
      <c r="D5" s="68"/>
      <c r="E5" s="68"/>
      <c r="F5" s="68"/>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67" t="s">
        <v>70</v>
      </c>
      <c r="D9" s="68"/>
      <c r="E9" s="2" t="s">
        <v>72</v>
      </c>
      <c r="F9" s="1"/>
    </row>
    <row r="10" spans="1:6" ht="16" x14ac:dyDescent="0.2">
      <c r="A10" s="2" t="s">
        <v>76</v>
      </c>
      <c r="B10" s="5"/>
      <c r="C10" s="67"/>
      <c r="D10" s="68"/>
      <c r="E10" s="2" t="s">
        <v>73</v>
      </c>
      <c r="F10" s="1"/>
    </row>
    <row r="11" spans="1:6" ht="46.5" customHeight="1" x14ac:dyDescent="0.2">
      <c r="A11" s="2" t="s">
        <v>47</v>
      </c>
      <c r="B11" s="37"/>
      <c r="C11" s="2" t="s">
        <v>22</v>
      </c>
      <c r="D11" s="37"/>
      <c r="E11" s="2" t="s">
        <v>7</v>
      </c>
      <c r="F11" s="38"/>
    </row>
    <row r="12" spans="1:6" ht="167.25" customHeight="1" x14ac:dyDescent="0.2">
      <c r="A12" s="2" t="s">
        <v>51</v>
      </c>
      <c r="B12" s="71"/>
      <c r="C12" s="71"/>
      <c r="D12" s="71"/>
      <c r="E12" s="71"/>
      <c r="F12" s="71"/>
    </row>
    <row r="13" spans="1:6" ht="21" x14ac:dyDescent="0.2">
      <c r="A13" s="64" t="s">
        <v>52</v>
      </c>
      <c r="B13" s="64"/>
      <c r="C13" s="64"/>
      <c r="D13" s="64"/>
      <c r="E13" s="64"/>
      <c r="F13" s="64"/>
    </row>
    <row r="14" spans="1:6" x14ac:dyDescent="0.2">
      <c r="A14" s="70"/>
      <c r="B14" s="70"/>
      <c r="C14" s="70"/>
      <c r="D14" s="70"/>
      <c r="E14" s="70"/>
      <c r="F14" s="70"/>
    </row>
    <row r="15" spans="1:6" x14ac:dyDescent="0.2">
      <c r="A15" s="70"/>
      <c r="B15" s="70"/>
      <c r="C15" s="70"/>
      <c r="D15" s="70"/>
      <c r="E15" s="70"/>
      <c r="F15" s="70"/>
    </row>
    <row r="16" spans="1:6" x14ac:dyDescent="0.2">
      <c r="A16" s="70"/>
      <c r="B16" s="70"/>
      <c r="C16" s="70"/>
      <c r="D16" s="70"/>
      <c r="E16" s="70"/>
      <c r="F16" s="70"/>
    </row>
    <row r="17" spans="1:6" x14ac:dyDescent="0.2">
      <c r="A17" s="70"/>
      <c r="B17" s="70"/>
      <c r="C17" s="70"/>
      <c r="D17" s="70"/>
      <c r="E17" s="70"/>
      <c r="F17" s="70"/>
    </row>
    <row r="18" spans="1:6" x14ac:dyDescent="0.2">
      <c r="A18" s="70"/>
      <c r="B18" s="70"/>
      <c r="C18" s="70"/>
      <c r="D18" s="70"/>
      <c r="E18" s="70"/>
      <c r="F18" s="70"/>
    </row>
    <row r="19" spans="1:6" x14ac:dyDescent="0.2">
      <c r="A19" s="70"/>
      <c r="B19" s="70"/>
      <c r="C19" s="70"/>
      <c r="D19" s="70"/>
      <c r="E19" s="70"/>
      <c r="F19" s="70"/>
    </row>
    <row r="20" spans="1:6" x14ac:dyDescent="0.2">
      <c r="A20" s="70"/>
      <c r="B20" s="70"/>
      <c r="C20" s="70"/>
      <c r="D20" s="70"/>
      <c r="E20" s="70"/>
      <c r="F20" s="70"/>
    </row>
    <row r="21" spans="1:6" x14ac:dyDescent="0.2">
      <c r="A21" s="70"/>
      <c r="B21" s="70"/>
      <c r="C21" s="70"/>
      <c r="D21" s="70"/>
      <c r="E21" s="70"/>
      <c r="F21" s="70"/>
    </row>
    <row r="22" spans="1:6" x14ac:dyDescent="0.2">
      <c r="A22" s="70"/>
      <c r="B22" s="70"/>
      <c r="C22" s="70"/>
      <c r="D22" s="70"/>
      <c r="E22" s="70"/>
      <c r="F22" s="70"/>
    </row>
    <row r="23" spans="1:6" x14ac:dyDescent="0.2">
      <c r="A23" s="70"/>
      <c r="B23" s="70"/>
      <c r="C23" s="70"/>
      <c r="D23" s="70"/>
      <c r="E23" s="70"/>
      <c r="F23" s="70"/>
    </row>
    <row r="24" spans="1:6" x14ac:dyDescent="0.2">
      <c r="A24" s="70"/>
      <c r="B24" s="70"/>
      <c r="C24" s="70"/>
      <c r="D24" s="70"/>
      <c r="E24" s="70"/>
      <c r="F24" s="70"/>
    </row>
    <row r="25" spans="1:6" x14ac:dyDescent="0.2">
      <c r="A25" s="70"/>
      <c r="B25" s="70"/>
      <c r="C25" s="70"/>
      <c r="D25" s="70"/>
      <c r="E25" s="70"/>
      <c r="F25" s="70"/>
    </row>
    <row r="26" spans="1:6" x14ac:dyDescent="0.2">
      <c r="A26" s="70"/>
      <c r="B26" s="70"/>
      <c r="C26" s="70"/>
      <c r="D26" s="70"/>
      <c r="E26" s="70"/>
      <c r="F26" s="70"/>
    </row>
    <row r="27" spans="1:6" x14ac:dyDescent="0.2">
      <c r="A27" s="70"/>
      <c r="B27" s="70"/>
      <c r="C27" s="70"/>
      <c r="D27" s="70"/>
      <c r="E27" s="70"/>
      <c r="F27" s="70"/>
    </row>
    <row r="28" spans="1:6" x14ac:dyDescent="0.2">
      <c r="A28" s="70"/>
      <c r="B28" s="70"/>
      <c r="C28" s="70"/>
      <c r="D28" s="70"/>
      <c r="E28" s="70"/>
      <c r="F28" s="70"/>
    </row>
    <row r="29" spans="1:6" x14ac:dyDescent="0.2">
      <c r="A29" s="70"/>
      <c r="B29" s="70"/>
      <c r="C29" s="70"/>
      <c r="D29" s="70"/>
      <c r="E29" s="70"/>
      <c r="F29" s="70"/>
    </row>
    <row r="30" spans="1:6" x14ac:dyDescent="0.2">
      <c r="A30" s="70"/>
      <c r="B30" s="70"/>
      <c r="C30" s="70"/>
      <c r="D30" s="70"/>
      <c r="E30" s="70"/>
      <c r="F30" s="70"/>
    </row>
    <row r="31" spans="1:6" x14ac:dyDescent="0.2">
      <c r="A31" s="70"/>
      <c r="B31" s="70"/>
      <c r="C31" s="70"/>
      <c r="D31" s="70"/>
      <c r="E31" s="70"/>
      <c r="F31" s="70"/>
    </row>
    <row r="32" spans="1:6" x14ac:dyDescent="0.2">
      <c r="A32" s="70"/>
      <c r="B32" s="70"/>
      <c r="C32" s="70"/>
      <c r="D32" s="70"/>
      <c r="E32" s="70"/>
      <c r="F32" s="70"/>
    </row>
    <row r="33" spans="1:6" x14ac:dyDescent="0.2">
      <c r="A33" s="70"/>
      <c r="B33" s="70"/>
      <c r="C33" s="70"/>
      <c r="D33" s="70"/>
      <c r="E33" s="70"/>
      <c r="F33" s="70"/>
    </row>
    <row r="34" spans="1:6" x14ac:dyDescent="0.2">
      <c r="A34" s="70"/>
      <c r="B34" s="70"/>
      <c r="C34" s="70"/>
      <c r="D34" s="70"/>
      <c r="E34" s="70"/>
      <c r="F34" s="70"/>
    </row>
    <row r="35" spans="1:6" x14ac:dyDescent="0.2">
      <c r="A35" s="70"/>
      <c r="B35" s="70"/>
      <c r="C35" s="70"/>
      <c r="D35" s="70"/>
      <c r="E35" s="70"/>
      <c r="F35" s="70"/>
    </row>
    <row r="36" spans="1:6" x14ac:dyDescent="0.2">
      <c r="A36" s="70"/>
      <c r="B36" s="70"/>
      <c r="C36" s="70"/>
      <c r="D36" s="70"/>
      <c r="E36" s="70"/>
      <c r="F36" s="70"/>
    </row>
    <row r="37" spans="1:6" x14ac:dyDescent="0.2">
      <c r="A37" s="67" t="s">
        <v>53</v>
      </c>
      <c r="B37" s="67"/>
      <c r="C37" s="72"/>
      <c r="D37" s="67" t="s">
        <v>54</v>
      </c>
      <c r="E37" s="67"/>
      <c r="F37" s="67"/>
    </row>
    <row r="38" spans="1:6" ht="16" x14ac:dyDescent="0.2">
      <c r="A38" s="2" t="s">
        <v>55</v>
      </c>
      <c r="B38" s="2" t="s">
        <v>56</v>
      </c>
      <c r="C38" s="72"/>
      <c r="D38" s="2" t="s">
        <v>55</v>
      </c>
      <c r="E38" s="67" t="s">
        <v>56</v>
      </c>
      <c r="F38" s="67"/>
    </row>
    <row r="39" spans="1:6" x14ac:dyDescent="0.2">
      <c r="A39" s="3"/>
      <c r="B39" s="3"/>
      <c r="C39" s="72"/>
      <c r="D39" s="3"/>
      <c r="E39" s="70"/>
      <c r="F39" s="70"/>
    </row>
    <row r="40" spans="1:6" x14ac:dyDescent="0.2">
      <c r="A40" s="3"/>
      <c r="B40" s="3"/>
      <c r="C40" s="72"/>
      <c r="D40" s="3"/>
      <c r="E40" s="70"/>
      <c r="F40" s="70"/>
    </row>
    <row r="41" spans="1:6" x14ac:dyDescent="0.2">
      <c r="A41" s="3"/>
      <c r="B41" s="3"/>
      <c r="C41" s="72"/>
      <c r="D41" s="3"/>
      <c r="E41" s="70"/>
      <c r="F41" s="70"/>
    </row>
    <row r="42" spans="1:6" x14ac:dyDescent="0.2">
      <c r="A42" s="3"/>
      <c r="B42" s="3"/>
      <c r="C42" s="72"/>
      <c r="D42" s="3"/>
      <c r="E42" s="70"/>
      <c r="F42" s="70"/>
    </row>
    <row r="43" spans="1:6" x14ac:dyDescent="0.2">
      <c r="A43" s="3"/>
      <c r="B43" s="3"/>
      <c r="C43" s="72"/>
      <c r="D43" s="3"/>
      <c r="E43" s="70"/>
      <c r="F43" s="70"/>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45589</v>
      </c>
      <c r="E3" s="17" t="str">
        <f>'1. ABOGADO EXTERNO'!B6</f>
        <v>1. Yerany Amaya Gaez (lesionada - victima directa)
2. Mario Alberto Villegas Builes (cónyuge)
3. Mariana Villegas Amaya (hija – menor de edad) 
4. Samuel Villegas Amaya (hijo – menor de edad), 
5. Esperanza Gaez Loaiza (madre)</v>
      </c>
      <c r="F3" s="17" t="str">
        <f>'1. ABOGADO EXTERNO'!B7</f>
        <v>1. Flanklin Rivas Ibarguen (conductor) 
2. Yeison Antonio Ibarguen Rivas (propietario) 
3. Mapfre Seguros Generales de Colombia S.A.</v>
      </c>
      <c r="G3" s="17" t="str">
        <f>'1. ABOGADO EXTERNO'!B9</f>
        <v>Se solicitó un total de $1.387.426.666. Discrminado así: 
1. Lucro Cesante: $139.426.666
2. Daños Morales: 300 SMLMV  ($390.000.000 a 2024)
Yerany Amaya Gaez: 60 SMLMV ($78.000.000 a 2024)
Mario Alberto Villegas Builes: 60 SMLMV ($78.000.000 a 2024) 
Mariana Villegas Amaya: 60 SMLMV ($78.000.000 a 2024)
Samuel Villegas Amaya: 60 SMLMV ($78.000.000 a 2024)
Esperanza Gaez Loaiza: 60 SMLMV ($78.000.000 a 2024))
3.Daño a la Vida en Relación: 300 SMLMV  ($390.000.000 a 2024)
Yerany Amaya Gaez: 60 SMLMV ($78.000.000 a 2024)
Mario Alberto Villegas Builes: 60 SMLMV ($78.000.000 a 2024) 
Mariana Villegas Amaya: 60 SMLMV ($78.000.000 a 2024)
Samuel Villegas Amaya: 60 SMLMV ($78.000.000 a 2024)
Esperanza Gaez Loaiza: 60 SMLMV ($78.000.000 a 2024)
 4. Pérdida de Oportunidad: 300 SMLMV  ($390.000.000 a 2024)
Yerany Amaya Gaez: 60 SMLMV ($78.000.000 a 2024)
Mario Alberto Villegas Builes: 60 SMLMV ($78.000.000 a 2024) 
Mariana Villegas Amaya: 60 SMLMV ($78.000.000 a 2024)
Samuel Villegas Amaya: 60 SMLMV ($78.000.000 a 2024)
Esperanza Gaez Loaiza: 60 SMLMV ($78.000.000 a 2024)
 5. Daño a la Salud: Yerany Amaya Gaez: 60 SMLMV ($78.000.000 a 2024)</v>
      </c>
      <c r="H3" s="18">
        <f>'1. ABOGADO EXTERNO'!B10</f>
        <v>100000000</v>
      </c>
      <c r="I3" s="17" t="str">
        <f>'1. ABOGADO EXTERNO'!B11</f>
        <v xml:space="preserve">El día 20 de julio de 2019 a las 15:50 a la altura de la carrera 28 No. 48-60 de la ciudad de Palmira, se habría presentado un accidente de tránsito donde se vieron involucrados el vehículo de placas ZZH-60E conducido por el señor Flankiln Rivas Ibarguen, de propiedad del señor Yeision Antonio Ibarguen y asegurado por Mapfre Seguros Generales de Colombia S.A.,  y la motocicleta de placa FSW-93E, conducida por la señora Yerany Amaya Gaez. La parte demandante alega que el vehículo de placas ZZH-60E se desplazaba con exceso de velocidad y adelantó por la izquierda al vehículo FSW-93E y colisionó con esta motocicleta por la parte frontal izquierda.  Sobre estos hechos se elaboró informe policial en el que se atribuyó la hipótesis causal 106 "Adelantar invadiendo carril del mismo sentido en zigzag” al vehículo de placa ZZH-60E que se aportó con la demanda.  
Se aduce en la demanda que la señora Amaya Gaez sufrió incapacidad de 9,1 meses y fue calificada por la Junta Regional de Calificación del Valle con una pérdida de capacidad laboral del 13,40%. 
</v>
      </c>
      <c r="J3" s="17" t="str">
        <f>'1. ABOGADO EXTERNO'!B12</f>
        <v>La contingencia se califica como EVENTUAL ya que, si bien  la responsabilidad del asegurado está demostrada y el contrato de seguro presta cobertura temporal, se encontraria en discusión la cobertura material del aseguramiento.
Lo primero que debe tomarse en consideración, es que la póliza de seguro No. 1501119011204 cuyo asegurado es Yeison Antonio Ibarguen Rivas, presta cobertura temporal, de conformidad con los hechos y pretensiones, expuestos en el líbelo de la demanda. Frente a la cobertura temporal, debe señalarse que el hecho, esto es, el accidente de tránsito en el que resultó lesionada la señora Yeramy Amaya Gaez, ocurrió el 20 de julio de 2019, es decir, acaeció dentro de la vigencia de la póliza comprendida entre el 20 de julio de 2019 al 29 de septiembre de 2020.  En cuanto a la cobertura material, debe decirse que esta se encuentra en discusión, toda vez que para el caso en concreto se observa que se perfecciona la exclusión 2.1.6 del condicionado general, la cual establece que: “Cuando el vehículo sea conducido por persona que nunca le fue expedida licencia de conducción por autoridad competente, o que la misma no aparezca registrada como expedida por la autoridad competente en el registro único de conductores, o que se encuentre suspendida por acto de autoridad, o que porte licencia de conducción que no corresponda a la categoría”. Esta cláusula se configuró pues para el momento del accidente el señor Flanklin Rivas Ibarguen no contaba con una licencia de conducción. En este orden de ideas, la configuración de esta causal de exclusión conllevaría a concluir la ausencia de cobertura material de la póliza; también  es menester señalar que la Sentencia Unificada SC2879 de 2022 establece que las exclusiones deben figurar a partir de la primera página del condicionado general para ser efectiva, y  en la póliza vinculada se advierte que las exclusiones referidas se encuentran desde la primera página del contrato, lo que en principio las haría eficaces. Sin embargo, la validez y aplicabilidad de esta exclusión dependerá del análisis que realice el juez, considerando las circunstancias particulares del caso y el cumplimiento de los requisitos legales establecidos para este tipo de cláusulas.
Por otro lado, frente a la responsabilidad del asegurado debe decirse que esta se encuentra probada por lo siguiente: (i) En el Informe Policial de Accidente de Tránsito se codificó la hipótesis: “106. Adelantar invadiendo carril del mismo sentido en zigzag” para el vehículo asegurado (ZZH-60E); (ii) Por otra parte, no existe aún en el acervo probatorio documento alguno que permita probar un eximente de responsabilidad. Así, estamos en el escenario de una responsabilidad objetiva, por el hecho de la actividad de conducción, de manera que existe una presunción de responsabilidad, que sólo podrá ser desvirtuada probando una causa extraña o culpa exclusiva de la víctima, la cual no está fehacientemente demostrado.
Lo anterior, sin perjuicio del carácter contingente de la calificación.</v>
      </c>
      <c r="K3" s="22" t="str">
        <f>'1. ABOGADO EXTERNO'!B13</f>
        <v>2 Eventual (50% en contra y 50% a favor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 xml:space="preserve">  JUZGADO 01 CIVIL DEL CIRCUITO DE PALMIRA</v>
      </c>
      <c r="Y3" s="1" t="str">
        <f>'1. ABOGADO EXTERNO'!F14</f>
        <v>765203103001-2024-00090-00</v>
      </c>
      <c r="Z3" s="1" t="str">
        <f>'1. ABOGADO EXTERNO'!F5</f>
        <v xml:space="preserve">VIGENTE </v>
      </c>
      <c r="AA3" s="17" t="str">
        <f>'1. ABOGADO EXTERNO'!A22</f>
        <v xml:space="preserve">El 25 de noviembre de 2024 se radicó contestación de la demanda.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2024-12-18T20:51:56Z</dcterms:modified>
  <cp:version>V1</cp:version>
</cp:coreProperties>
</file>