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2"/>
  <workbookPr codeName="ThisWorkbook"/>
  <mc:AlternateContent xmlns:mc="http://schemas.openxmlformats.org/markup-compatibility/2006">
    <mc:Choice Requires="x15">
      <x15ac:absPath xmlns:x15ac="http://schemas.microsoft.com/office/spreadsheetml/2010/11/ac" url="C:\Users\pagam\Downloads\CASOS GHA ABOGADOS\CASO - NANCY YOLANDA GONZALEZ\"/>
    </mc:Choice>
  </mc:AlternateContent>
  <xr:revisionPtr revIDLastSave="13" documentId="8_{010A14EC-D699-4220-B7C8-B1A3D72EA313}" xr6:coauthVersionLast="47" xr6:coauthVersionMax="47" xr10:uidLastSave="{7C6DE957-13A6-43CC-AC24-D722D6D8F683}"/>
  <bookViews>
    <workbookView xWindow="-110" yWindow="-110" windowWidth="19420" windowHeight="103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17" i="11"/>
  <c r="B28" i="11" s="1"/>
  <c r="C11" i="11"/>
  <c r="C10" i="11"/>
  <c r="B7" i="10"/>
  <c r="B7" i="14"/>
  <c r="B6" i="14"/>
  <c r="B5" i="14"/>
  <c r="B4" i="14"/>
  <c r="B3" i="14"/>
  <c r="B2" i="14"/>
  <c r="B4" i="11"/>
  <c r="B5" i="11"/>
  <c r="B6" i="11"/>
  <c r="B3" i="11"/>
  <c r="B4" i="10"/>
  <c r="B5" i="10"/>
  <c r="B6" i="10"/>
  <c r="B3" i="10"/>
</calcChain>
</file>

<file path=xl/sharedStrings.xml><?xml version="1.0" encoding="utf-8"?>
<sst xmlns="http://schemas.openxmlformats.org/spreadsheetml/2006/main" count="195" uniqueCount="153">
  <si>
    <t>SOLICITUD DE ANTECEDENTES -ABOGADO EXTERNO-</t>
  </si>
  <si>
    <t>Radicado(23 digitos)</t>
  </si>
  <si>
    <t>76001310501420240038100</t>
  </si>
  <si>
    <t>Juzgado</t>
  </si>
  <si>
    <t xml:space="preserve">CATORCE (14) LABORAL DEL CIRCUITO DE CALI </t>
  </si>
  <si>
    <t>Demandado</t>
  </si>
  <si>
    <t>COLFONDOS Y OTROS</t>
  </si>
  <si>
    <t xml:space="preserve">Demandante </t>
  </si>
  <si>
    <t>NANCY YOLANDA GONZÁLEZ RAMÍREZ</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</si>
  <si>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</si>
  <si>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</si>
  <si>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</si>
  <si>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</si>
  <si>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</si>
  <si>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</si>
  <si>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</si>
  <si>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</si>
  <si>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</si>
  <si>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</si>
  <si>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NANCY YOLANDA GONZÁLEZ RAMÍREZ, IDENTIFICADA CON LA C.C: 51.839.146 NACIÓ EL 28/12/1966, POR LO QUE PARA EL 01/09/1996  CONTABA CON 29 AÑOS DE EDAD. QUE EMPEZÓ A COTIZAR A LOS RIESGOS DE VEJEZ, INVALIDEZ Y MUERTE AL EXTINTO ISS, DESDE FEBRERO DE 1985. QUE PARA EL 01/09/1996 SE VINCULÓ A COLFONDOS S.A., SIN EMBARGO, AL MOMENTO DE EFECTUARSE LA AFILIACIÓN NO RECIBIÓ, POR PARTE DEL ASESOR, INFORMACIÓN CLARA Y VERAZ RESPECTO A LAS CARACTERÍSTICAS DEL RAIS, CON SUS VENTAJAS Y DESVENTAJAS; REQUISITOS PARA CAUSAR EL DERECHO A LA PENSIÓN; ASESORÍA EN CUANTO A LA SIMULACIÓN Y PROYECCIÓN DEL VALOR DE SU FUTURA MESADA PENSIONAL; MODALIDADES DE PENSIÓN NI EL FUNCIONAMIENTO COMPLETO DE LA AFP COLFONDOS S.A., ETC. QUE ACTUALMENTE CUENTA CON 58 AÑOS DE EDAD Y DESDE EL 28/12/2023 LA AFP COLFONDOS S.A. LE RECONOCIÓ EL DERECHO A LA PENSIÓN DE VEJEZ EN MODALIDAD DE RETIRO PROGRAMADO, SIN EMBARGO SEÑALA QUE SI HUBIERA CONTINUADO AFILIADA A COLPENSIONES SU MESADA PENSIONAL SERIA CON UN VALOR MAYOR AL ACTUALMENTE DEVENGADO.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</si>
  <si>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</si>
  <si>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</si>
  <si>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</si>
  <si>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</si>
  <si>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</si>
  <si>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</si>
  <si>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</si>
  <si>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</si>
  <si>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</si>
  <si>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</si>
  <si>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</si>
  <si>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</si>
  <si>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</si>
  <si>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</si>
  <si>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</si>
  <si>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</si>
  <si>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23/01/2025 (AUTO ORDENA INTEGRAR LA LITIS)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</si>
  <si>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</si>
  <si>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</si>
  <si>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</si>
  <si>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</si>
  <si>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</si>
  <si>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</si>
  <si>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</si>
  <si>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</si>
  <si>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</si>
  <si>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</si>
  <si>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</si>
  <si>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</si>
  <si>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</si>
  <si>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</si>
  <si>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</si>
  <si>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</si>
  <si>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</si>
  <si>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</si>
  <si>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</si>
  <si>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</si>
  <si>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</si>
  <si>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</si>
  <si>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</si>
  <si>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</si>
  <si>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</si>
  <si>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</si>
  <si>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</si>
  <si>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</si>
  <si>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</si>
  <si>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</si>
  <si>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</si>
  <si>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</si>
  <si>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</si>
  <si>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</si>
  <si>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</si>
  <si>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</si>
  <si>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</si>
  <si>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</si>
  <si>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</si>
  <si>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</si>
  <si>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</si>
  <si>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</si>
  <si>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</si>
  <si>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</si>
  <si>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</si>
  <si>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</si>
  <si>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</si>
  <si>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AJR2670</t>
  </si>
  <si>
    <t>LITISCONSORCIO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</si>
  <si>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</si>
  <si>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</si>
  <si>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</si>
  <si>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</si>
  <si>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</si>
  <si>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</si>
  <si>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plena de perjuicios por falta del deber de información al momento del traslado del RPM al RAIS. Razón por la cual, COLFONDOS S.A. solicitó integrar al litisconsorte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septiembre de 1996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indemnización de perjuicios por falta al deber de información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</si>
  <si>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</si>
  <si>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</si>
  <si>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</si>
  <si>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</si>
  <si>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</si>
  <si>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</si>
  <si>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</si>
  <si>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</si>
  <si>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</si>
  <si>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EXCEPCIONES PROPUESTAS EN LA DEMANDA: 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LA INDEMNIZACIÓN PLENA INEXISTENCIA DE OBLIGACIÓN DE RESTITUCIÓN DE LA PRIMA DEL SEGURO PREVISIONAL AL ESTAR DEBIDAMENTE DEVENGADA EN RAZÓN DEL RIESGO ASUMIDO. 4)INEXISTENCIA RESPONSABILIDAD DE AFP DEVOLVER LAS PRIMAS DE SEGURO PREVISIONAL A COLPENSIONES, POR CUANTO EL PAGO DE ESTE CONCEPTO ES UNA SITUACIÓN QUE SE CONSOLIDÓ EN EL TIEMPO Y NO ES POSIBLE RETROTRAER (SU 107 DE 2024). 5) LA INDEMNIZACIÓN PLENA DE PERJUICIOS ESTÁ A CARGO ÚNICA Y EXCLUSIVAMENTE DE LA AFP QUE INCUMPLIÓ CON EL DEBER DE INFORMACIÓN, DE CONFORMIDAD CON LO PRECEPTUADO POR LA CORTE SUPREMA DE JUSTICIA. 6) EL RECONOCIMIENTO Y PAGO DE LA PRESTACIÓN ECONÓMICA ES UN NUEVO ACTO JURÍDICO QUE DA POR SUPERADA Y SUBSANADA LA POSIBLE FALTA DE INFORMACIÓN AL MOMENTO DEL TRASLADO. 7) PRESCRIPCION DE LA ACCIÓN PARA SOLICITAR EL RECONOCIMIENTO Y PAGO DE PERJUICIOS A CARGO DE LOS FONDOS DE PENSIONES. 8) APLICACIÓN DE LAS CONDICIONES DEL SEGURO. 9) COBRO DE LO NO DEBIDO. 10) AFILIACIÓN LIBRE Y ESPONTÁNEA DE LA SEÑORA NANCY YOLANDA GONZÁLEZ RAMÍREZ AL RÉGIMEN DE AHORRO INDIVIDIAL CON SOLIDARIDAD. 11) ERROR DE DERECHO NO VICIA EL CONSENTIMIENTO. 12) INEXISTENCIA DE LA OBLIGACIÓN DE DEVOLVER EL SEGURO PREVISIONAL CUANDO SE DECLARA LA NULIDAD Y/O INEFICACIA DE TRASLADO POR FALTA DE CAUSA Y PORQUE AFECTA DERECHOS DE TERCEROS DE BUENA FE. 13) BUENA FE. 14)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</si>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</sst>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Arial"/>
      <charset val="1"/>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5"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5"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5"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64" fontId="0" fillId="0" borderId="1" xfId="1" applyNumberFormat="1" applyFont="1" applyBorder="1" applyAlignment="1">
      <alignment horizontal="justify" vertical="top"/>
    </xf>
    <xf numFmtId="164" fontId="0" fillId="0" borderId="1" xfId="1" applyNumberFormat="1" applyFont="1" applyBorder="1" applyAlignment="1" applyProtection="1">
      <alignment horizontal="center" vertical="top"/>
      <protection locked="0"/>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6"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9" fillId="0" borderId="2" xfId="0" applyNumberFormat="1" applyFon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165"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90" zoomScaleNormal="90" workbookViewId="0">
      <selection activeCell="B15" sqref="B15:C15"/>
    </sheetView>
  </sheetViews>
  <sheetFormatPr defaultColWidth="0" defaultRowHeight="14.4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600000000000001">
      <c r="A1" s="50" t="s">
        <v>0</v>
      </c>
      <c r="B1" s="50"/>
      <c r="C1" s="50"/>
    </row>
    <row r="2" spans="1:3" ht="15">
      <c r="A2" s="5" t="s">
        <v>1</v>
      </c>
      <c r="B2" s="51" t="s">
        <v>2</v>
      </c>
      <c r="C2" s="52"/>
    </row>
    <row r="3" spans="1:3">
      <c r="A3" s="5" t="s">
        <v>3</v>
      </c>
      <c r="B3" s="53" t="s">
        <v>4</v>
      </c>
      <c r="C3" s="54"/>
    </row>
    <row r="4" spans="1:3">
      <c r="A4" s="5" t="s">
        <v>5</v>
      </c>
      <c r="B4" s="53" t="s">
        <v>6</v>
      </c>
      <c r="C4" s="54"/>
    </row>
    <row r="5" spans="1:3" ht="14.45" customHeight="1">
      <c r="A5" s="5" t="s">
        <v>7</v>
      </c>
      <c r="B5" s="47" t="s">
        <v>8</v>
      </c>
      <c r="C5" s="47"/>
    </row>
    <row r="6" spans="1:3">
      <c r="A6" s="5" t="s">
        <v>9</v>
      </c>
      <c r="B6" s="37" t="s">
        <v>10</v>
      </c>
      <c r="C6" s="37"/>
    </row>
    <row r="7" spans="1:3">
      <c r="A7" s="5" t="s">
        <v>11</v>
      </c>
      <c r="B7" s="37" t="s">
        <v>12</v>
      </c>
      <c r="C7" s="37"/>
    </row>
    <row r="8" spans="1:3" ht="15">
      <c r="A8" s="5" t="s">
        <v>13</v>
      </c>
      <c r="B8" s="46">
        <v>35073</v>
      </c>
      <c r="C8" s="47"/>
    </row>
    <row r="9" spans="1:3">
      <c r="A9" s="5" t="s">
        <v>14</v>
      </c>
      <c r="B9" s="47" t="s">
        <v>12</v>
      </c>
      <c r="C9" s="47"/>
    </row>
    <row r="10" spans="1:3">
      <c r="A10" s="5" t="s">
        <v>15</v>
      </c>
      <c r="B10" s="47" t="s">
        <v>12</v>
      </c>
      <c r="C10" s="47"/>
    </row>
    <row r="11" spans="1:3" ht="23.25" customHeight="1">
      <c r="A11" s="5" t="s">
        <v>16</v>
      </c>
      <c r="B11" s="48" t="s">
        <v>17</v>
      </c>
      <c r="C11" s="49"/>
    </row>
    <row r="12" spans="1:3">
      <c r="A12" s="38" t="s">
        <v>18</v>
      </c>
      <c r="B12" s="37" t="s">
        <v>19</v>
      </c>
      <c r="C12" s="37"/>
    </row>
    <row r="13" spans="1:3" ht="30" customHeight="1">
      <c r="A13" s="38"/>
      <c r="B13" s="37"/>
      <c r="C13" s="37"/>
    </row>
    <row r="14" spans="1:3" ht="67.5" customHeight="1">
      <c r="A14" s="38"/>
      <c r="B14" s="37"/>
      <c r="C14" s="37"/>
    </row>
    <row r="15" spans="1:3" ht="29.1">
      <c r="A15" s="5" t="s">
        <v>20</v>
      </c>
      <c r="B15" s="41" t="s">
        <v>21</v>
      </c>
      <c r="C15" s="91"/>
    </row>
    <row r="16" spans="1:3" ht="33.75" customHeight="1">
      <c r="A16" s="42" t="s">
        <v>22</v>
      </c>
      <c r="B16" s="43" t="s">
        <v>23</v>
      </c>
      <c r="C16" s="43"/>
    </row>
    <row r="17" spans="1:3" ht="33.75" customHeight="1">
      <c r="A17" s="42"/>
      <c r="B17" s="11" t="s">
        <v>24</v>
      </c>
      <c r="C17" s="34"/>
    </row>
    <row r="18" spans="1:3" ht="33.75" customHeight="1">
      <c r="A18" s="42"/>
      <c r="B18" s="11" t="s">
        <v>25</v>
      </c>
      <c r="C18" s="34"/>
    </row>
    <row r="19" spans="1:3">
      <c r="A19" s="42"/>
      <c r="B19" s="44" t="s">
        <v>26</v>
      </c>
      <c r="C19" s="45"/>
    </row>
    <row r="20" spans="1:3">
      <c r="A20" s="42"/>
      <c r="B20" s="11"/>
      <c r="C20" s="6"/>
    </row>
    <row r="21" spans="1:3">
      <c r="A21" s="42"/>
      <c r="B21" s="11"/>
      <c r="C21" s="6"/>
    </row>
    <row r="22" spans="1:3">
      <c r="A22" s="42"/>
      <c r="B22" s="44" t="s">
        <v>27</v>
      </c>
      <c r="C22" s="45"/>
    </row>
    <row r="23" spans="1:3">
      <c r="A23" s="42"/>
      <c r="B23" s="11"/>
      <c r="C23" s="16"/>
    </row>
    <row r="24" spans="1:3">
      <c r="A24" s="5" t="s">
        <v>28</v>
      </c>
      <c r="B24" s="37" t="s">
        <v>29</v>
      </c>
      <c r="C24" s="37"/>
    </row>
    <row r="25" spans="1:3">
      <c r="A25" s="5" t="s">
        <v>30</v>
      </c>
      <c r="B25" s="37" t="s">
        <v>31</v>
      </c>
      <c r="C25" s="37"/>
    </row>
    <row r="26" spans="1:3">
      <c r="A26" s="5" t="s">
        <v>32</v>
      </c>
      <c r="B26" s="37" t="s">
        <v>33</v>
      </c>
      <c r="C26" s="37"/>
    </row>
    <row r="27" spans="1:3">
      <c r="A27" s="5" t="s">
        <v>34</v>
      </c>
      <c r="B27" s="39">
        <v>45609</v>
      </c>
      <c r="C27" s="40"/>
    </row>
    <row r="28" spans="1:3">
      <c r="A28" s="5" t="s">
        <v>35</v>
      </c>
      <c r="B28" s="36" t="s">
        <v>36</v>
      </c>
      <c r="C28" s="36"/>
    </row>
    <row r="29" spans="1:3">
      <c r="A29" s="5" t="s">
        <v>37</v>
      </c>
      <c r="B29" s="36">
        <v>45694</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4.45"/>
  <cols>
    <col min="1" max="1" width="44.42578125" customWidth="1"/>
    <col min="2" max="2" width="25.85546875" customWidth="1"/>
    <col min="3" max="3" width="100.7109375" customWidth="1"/>
    <col min="4" max="16384" width="11.42578125" hidden="1"/>
  </cols>
  <sheetData>
    <row r="1" spans="1:3" ht="18.600000000000001">
      <c r="A1" s="65" t="s">
        <v>38</v>
      </c>
      <c r="B1" s="65"/>
      <c r="C1" s="65"/>
    </row>
    <row r="2" spans="1:3">
      <c r="A2" s="13" t="s">
        <v>39</v>
      </c>
      <c r="B2" s="66" t="s">
        <v>40</v>
      </c>
      <c r="C2" s="67"/>
    </row>
    <row r="3" spans="1:3">
      <c r="A3" s="5" t="s">
        <v>1</v>
      </c>
      <c r="B3" s="37" t="str">
        <f>'GENERALES NOTA 322'!B2:C2</f>
        <v>76001310501420240038100</v>
      </c>
      <c r="C3" s="37"/>
    </row>
    <row r="4" spans="1:3">
      <c r="A4" s="5" t="s">
        <v>3</v>
      </c>
      <c r="B4" s="37" t="str">
        <f>'GENERALES NOTA 322'!B3:C3</f>
        <v xml:space="preserve">CATORCE (14) LABORAL DEL CIRCUITO DE CALI </v>
      </c>
      <c r="C4" s="37"/>
    </row>
    <row r="5" spans="1:3">
      <c r="A5" s="5" t="s">
        <v>5</v>
      </c>
      <c r="B5" s="37" t="str">
        <f>'GENERALES NOTA 322'!B4:C4</f>
        <v>COLFONDOS Y OTROS</v>
      </c>
      <c r="C5" s="37"/>
    </row>
    <row r="6" spans="1:3">
      <c r="A6" s="5" t="s">
        <v>7</v>
      </c>
      <c r="B6" s="37" t="str">
        <f>'GENERALES NOTA 322'!B5:C5</f>
        <v>NANCY YOLANDA GONZÁLEZ RAMÍREZ</v>
      </c>
      <c r="C6" s="37"/>
    </row>
    <row r="7" spans="1:3">
      <c r="A7" s="5" t="s">
        <v>9</v>
      </c>
      <c r="B7" s="37" t="str">
        <f>'GENERALES NOTA 322'!B6:C6</f>
        <v>LLAMADA EN GARANTIA</v>
      </c>
      <c r="C7" s="37"/>
    </row>
    <row r="8" spans="1:3">
      <c r="A8" s="13" t="s">
        <v>41</v>
      </c>
      <c r="B8" s="37"/>
      <c r="C8" s="37"/>
    </row>
    <row r="9" spans="1:3">
      <c r="A9" s="13" t="s">
        <v>16</v>
      </c>
      <c r="B9" s="37"/>
      <c r="C9" s="37"/>
    </row>
    <row r="10" spans="1:3">
      <c r="A10" s="13" t="s">
        <v>42</v>
      </c>
      <c r="B10" s="66"/>
      <c r="C10" s="68"/>
    </row>
    <row r="11" spans="1:3">
      <c r="A11" s="13" t="s">
        <v>43</v>
      </c>
      <c r="B11" s="66"/>
      <c r="C11" s="67"/>
    </row>
    <row r="12" spans="1:3">
      <c r="A12" s="13" t="s">
        <v>44</v>
      </c>
      <c r="B12" s="53"/>
      <c r="C12" s="54"/>
    </row>
    <row r="13" spans="1:3">
      <c r="A13" s="13" t="s">
        <v>45</v>
      </c>
      <c r="B13" s="37"/>
      <c r="C13" s="37"/>
    </row>
    <row r="14" spans="1:3">
      <c r="A14" s="13" t="s">
        <v>46</v>
      </c>
      <c r="B14" s="37"/>
      <c r="C14" s="37"/>
    </row>
    <row r="15" spans="1:3">
      <c r="A15" s="13" t="s">
        <v>47</v>
      </c>
      <c r="B15" s="37"/>
      <c r="C15" s="37"/>
    </row>
    <row r="16" spans="1:3">
      <c r="A16" s="63" t="s">
        <v>48</v>
      </c>
      <c r="B16" s="37"/>
      <c r="C16" s="37"/>
    </row>
    <row r="17" spans="1:3">
      <c r="A17" s="64"/>
      <c r="B17" s="9" t="s">
        <v>49</v>
      </c>
      <c r="C17" s="10" t="s">
        <v>50</v>
      </c>
    </row>
    <row r="18" spans="1:3">
      <c r="A18" s="64"/>
      <c r="B18" s="11"/>
      <c r="C18" s="11"/>
    </row>
    <row r="19" spans="1:3">
      <c r="A19" s="64"/>
      <c r="B19" s="11"/>
      <c r="C19" s="11"/>
    </row>
    <row r="20" spans="1:3">
      <c r="A20" s="64"/>
      <c r="B20" s="11"/>
      <c r="C20" s="11"/>
    </row>
    <row r="21" spans="1:3">
      <c r="A21" s="13" t="s">
        <v>51</v>
      </c>
      <c r="B21" s="37"/>
      <c r="C21" s="37"/>
    </row>
    <row r="22" spans="1:3">
      <c r="A22" s="13" t="s">
        <v>52</v>
      </c>
      <c r="B22" s="53"/>
      <c r="C22" s="54"/>
    </row>
    <row r="23" spans="1:3">
      <c r="A23" s="13" t="s">
        <v>53</v>
      </c>
      <c r="B23" s="37"/>
      <c r="C23" s="37"/>
    </row>
    <row r="24" spans="1:3">
      <c r="A24" s="13" t="s">
        <v>54</v>
      </c>
      <c r="B24" s="37"/>
      <c r="C24" s="37"/>
    </row>
    <row r="25" spans="1:3">
      <c r="A25" s="13" t="s">
        <v>55</v>
      </c>
      <c r="B25" s="37"/>
      <c r="C25" s="37"/>
    </row>
    <row r="26" spans="1:3">
      <c r="A26" s="12" t="s">
        <v>56</v>
      </c>
      <c r="B26" s="37"/>
      <c r="C26" s="37"/>
    </row>
    <row r="27" spans="1:3">
      <c r="A27" s="62" t="s">
        <v>57</v>
      </c>
      <c r="B27" s="62"/>
      <c r="C27" s="62"/>
    </row>
    <row r="28" spans="1:3" ht="14.45" customHeight="1">
      <c r="A28" s="57" t="s">
        <v>58</v>
      </c>
      <c r="B28" s="58"/>
      <c r="C28" s="30"/>
    </row>
    <row r="29" spans="1:3" ht="14.45" customHeight="1">
      <c r="A29" s="59" t="s">
        <v>59</v>
      </c>
      <c r="B29" s="60"/>
      <c r="C29" s="30"/>
    </row>
    <row r="30" spans="1:3" ht="14.45" customHeight="1">
      <c r="A30" s="59" t="s">
        <v>60</v>
      </c>
      <c r="B30" s="60"/>
      <c r="C30" s="31"/>
    </row>
    <row r="31" spans="1:3" ht="14.45" customHeight="1">
      <c r="A31" s="59" t="s">
        <v>61</v>
      </c>
      <c r="B31" s="60"/>
      <c r="C31" s="30"/>
    </row>
    <row r="32" spans="1:3">
      <c r="A32" s="59" t="s">
        <v>62</v>
      </c>
      <c r="B32" s="60"/>
      <c r="C32" s="30"/>
    </row>
    <row r="33" spans="1:3" ht="14.45" customHeight="1">
      <c r="A33" s="59" t="s">
        <v>63</v>
      </c>
      <c r="B33" s="60"/>
      <c r="C33" s="30"/>
    </row>
    <row r="34" spans="1:3" ht="14.45" customHeight="1">
      <c r="A34" s="59" t="s">
        <v>64</v>
      </c>
      <c r="B34" s="60"/>
      <c r="C34" s="32"/>
    </row>
    <row r="35" spans="1:3">
      <c r="A35" s="57" t="s">
        <v>65</v>
      </c>
      <c r="B35" s="58"/>
      <c r="C35" s="33"/>
    </row>
    <row r="36" spans="1:3">
      <c r="A36" s="61" t="s">
        <v>66</v>
      </c>
      <c r="B36" s="61"/>
      <c r="C36" s="61"/>
    </row>
    <row r="37" spans="1:3">
      <c r="A37" s="55" t="s">
        <v>67</v>
      </c>
      <c r="B37" s="55"/>
      <c r="C37" s="11"/>
    </row>
    <row r="38" spans="1:3">
      <c r="A38" s="55" t="s">
        <v>68</v>
      </c>
      <c r="B38" s="55"/>
      <c r="C38" s="11"/>
    </row>
    <row r="39" spans="1:3">
      <c r="A39" s="55" t="s">
        <v>69</v>
      </c>
      <c r="B39" s="55"/>
      <c r="C39" s="11"/>
    </row>
    <row r="40" spans="1:3">
      <c r="A40" s="55" t="s">
        <v>70</v>
      </c>
      <c r="B40" s="55"/>
      <c r="C40" s="11"/>
    </row>
    <row r="41" spans="1:3">
      <c r="A41" s="55" t="s">
        <v>71</v>
      </c>
      <c r="B41" s="55"/>
      <c r="C41" s="11"/>
    </row>
    <row r="42" spans="1:3">
      <c r="A42" s="55" t="s">
        <v>72</v>
      </c>
      <c r="B42" s="55"/>
      <c r="C42" s="11"/>
    </row>
    <row r="43" spans="1:3">
      <c r="A43" s="55" t="s">
        <v>73</v>
      </c>
      <c r="B43" s="55"/>
      <c r="C43" s="11"/>
    </row>
    <row r="44" spans="1:3">
      <c r="A44" s="55" t="s">
        <v>74</v>
      </c>
      <c r="B44" s="55"/>
      <c r="C44" s="11"/>
    </row>
    <row r="45" spans="1:3">
      <c r="A45" s="55" t="s">
        <v>75</v>
      </c>
      <c r="B45" s="55"/>
      <c r="C45" s="11"/>
    </row>
    <row r="46" spans="1:3">
      <c r="A46" s="55" t="s">
        <v>76</v>
      </c>
      <c r="B46" s="55"/>
      <c r="C46" s="11"/>
    </row>
    <row r="47" spans="1:3">
      <c r="A47" s="55" t="s">
        <v>77</v>
      </c>
      <c r="B47" s="55"/>
      <c r="C47" s="11"/>
    </row>
    <row r="48" spans="1:3">
      <c r="A48" s="55" t="s">
        <v>78</v>
      </c>
      <c r="B48" s="55"/>
      <c r="C48" s="11"/>
    </row>
    <row r="49" spans="1:3">
      <c r="A49" s="55" t="s">
        <v>79</v>
      </c>
      <c r="B49" s="55"/>
      <c r="C49" s="11"/>
    </row>
    <row r="50" spans="1:3">
      <c r="A50" s="55" t="s">
        <v>80</v>
      </c>
      <c r="B50" s="55"/>
      <c r="C50" s="11"/>
    </row>
    <row r="51" spans="1:3">
      <c r="A51" s="55" t="s">
        <v>81</v>
      </c>
      <c r="B51" s="55"/>
      <c r="C51" s="11"/>
    </row>
    <row r="52" spans="1:3">
      <c r="A52" s="55" t="s">
        <v>82</v>
      </c>
      <c r="B52" s="55"/>
      <c r="C52" s="11"/>
    </row>
    <row r="53" spans="1:3">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68" zoomScaleNormal="100" workbookViewId="0">
      <selection activeCell="C25" sqref="C25"/>
    </sheetView>
  </sheetViews>
  <sheetFormatPr defaultColWidth="0" defaultRowHeight="14.4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600000000000001">
      <c r="A1" s="65" t="s">
        <v>83</v>
      </c>
      <c r="B1" s="65"/>
      <c r="C1" s="65"/>
    </row>
    <row r="2" spans="1:6">
      <c r="A2" s="20" t="s">
        <v>39</v>
      </c>
      <c r="B2" s="73" t="s">
        <v>84</v>
      </c>
      <c r="C2" s="74"/>
    </row>
    <row r="3" spans="1:6">
      <c r="A3" s="21" t="s">
        <v>1</v>
      </c>
      <c r="B3" s="75" t="str">
        <f>'GENERALES NOTA 322'!B2:C2</f>
        <v>76001310501420240038100</v>
      </c>
      <c r="C3" s="75"/>
    </row>
    <row r="4" spans="1:6">
      <c r="A4" s="21" t="s">
        <v>3</v>
      </c>
      <c r="B4" s="75" t="str">
        <f>'GENERALES NOTA 322'!B3:C3</f>
        <v xml:space="preserve">CATORCE (14) LABORAL DEL CIRCUITO DE CALI </v>
      </c>
      <c r="C4" s="75"/>
    </row>
    <row r="5" spans="1:6">
      <c r="A5" s="21" t="s">
        <v>5</v>
      </c>
      <c r="B5" s="75" t="str">
        <f>'GENERALES NOTA 322'!B4:C4</f>
        <v>COLFONDOS Y OTROS</v>
      </c>
      <c r="C5" s="75"/>
    </row>
    <row r="6" spans="1:6" ht="14.45" customHeight="1">
      <c r="A6" s="21" t="s">
        <v>7</v>
      </c>
      <c r="B6" s="75" t="str">
        <f>'GENERALES NOTA 322'!B5:C5</f>
        <v>NANCY YOLANDA GONZÁLEZ RAMÍREZ</v>
      </c>
      <c r="C6" s="75"/>
    </row>
    <row r="7" spans="1:6">
      <c r="A7" s="21" t="s">
        <v>9</v>
      </c>
      <c r="B7" s="75" t="s">
        <v>85</v>
      </c>
      <c r="C7" s="75"/>
    </row>
    <row r="8" spans="1:6" ht="29.1">
      <c r="A8" s="21" t="s">
        <v>20</v>
      </c>
      <c r="B8" s="69" t="str">
        <f>'GENERALES NOTA 322'!B15:C15</f>
        <v>NO ES POSIBLE CUANTIFICAR LAS PRETENSIONES DE LA DEMANDA EN ATENCIÓN A LA NATURALEZA DEL PROCESO.</v>
      </c>
      <c r="C8" s="70"/>
    </row>
    <row r="9" spans="1:6">
      <c r="A9" s="76" t="s">
        <v>22</v>
      </c>
      <c r="B9" s="77" t="s">
        <v>23</v>
      </c>
      <c r="C9" s="78"/>
    </row>
    <row r="10" spans="1:6">
      <c r="A10" s="76"/>
      <c r="B10" s="22" t="s">
        <v>24</v>
      </c>
      <c r="C10" s="19">
        <f>'GENERALES NOTA 322'!C17</f>
        <v>0</v>
      </c>
    </row>
    <row r="11" spans="1:6">
      <c r="A11" s="76"/>
      <c r="B11" s="22" t="s">
        <v>25</v>
      </c>
      <c r="C11" s="19">
        <f>'GENERALES NOTA 322'!C18</f>
        <v>0</v>
      </c>
    </row>
    <row r="12" spans="1:6">
      <c r="A12" s="76"/>
      <c r="B12" s="77"/>
      <c r="C12" s="78"/>
    </row>
    <row r="13" spans="1:6">
      <c r="A13" s="76"/>
      <c r="B13" s="22" t="s">
        <v>86</v>
      </c>
      <c r="C13" s="24"/>
    </row>
    <row r="14" spans="1:6">
      <c r="A14" s="76"/>
      <c r="B14" s="22" t="s">
        <v>87</v>
      </c>
      <c r="C14" s="24"/>
      <c r="E14" t="s">
        <v>88</v>
      </c>
      <c r="F14" s="17">
        <v>0.7</v>
      </c>
    </row>
    <row r="15" spans="1:6">
      <c r="A15" s="23" t="s">
        <v>89</v>
      </c>
      <c r="B15" s="73" t="s">
        <v>90</v>
      </c>
      <c r="C15" s="74"/>
    </row>
    <row r="16" spans="1:6" ht="15" customHeight="1">
      <c r="A16" s="21" t="s">
        <v>91</v>
      </c>
      <c r="B16" s="71" t="s">
        <v>92</v>
      </c>
      <c r="C16" s="72"/>
    </row>
    <row r="17" spans="1:3" ht="28.5" customHeight="1">
      <c r="A17" s="14" t="s">
        <v>93</v>
      </c>
      <c r="B17" s="81">
        <f>((C19+C20+C22+C23)-C26)*C25*C27</f>
        <v>0</v>
      </c>
      <c r="C17" s="81"/>
    </row>
    <row r="18" spans="1:3">
      <c r="A18" s="23" t="s">
        <v>94</v>
      </c>
      <c r="B18" s="79" t="s">
        <v>23</v>
      </c>
      <c r="C18" s="80"/>
    </row>
    <row r="19" spans="1:3">
      <c r="A19" s="87"/>
      <c r="B19" s="22" t="s">
        <v>24</v>
      </c>
      <c r="C19" s="19">
        <v>0</v>
      </c>
    </row>
    <row r="20" spans="1:3">
      <c r="A20" s="88"/>
      <c r="B20" s="22" t="s">
        <v>25</v>
      </c>
      <c r="C20" s="19">
        <v>0</v>
      </c>
    </row>
    <row r="21" spans="1:3">
      <c r="A21" s="88"/>
      <c r="B21" s="77" t="s">
        <v>26</v>
      </c>
      <c r="C21" s="78"/>
    </row>
    <row r="22" spans="1:3">
      <c r="A22" s="88"/>
      <c r="B22" s="22" t="s">
        <v>86</v>
      </c>
      <c r="C22" s="19">
        <v>0</v>
      </c>
    </row>
    <row r="23" spans="1:3" ht="29.1">
      <c r="A23" s="88"/>
      <c r="B23" s="22" t="s">
        <v>95</v>
      </c>
      <c r="C23" s="19">
        <v>0</v>
      </c>
    </row>
    <row r="24" spans="1:3">
      <c r="A24" s="88"/>
      <c r="B24" s="77" t="s">
        <v>96</v>
      </c>
      <c r="C24" s="78"/>
    </row>
    <row r="25" spans="1:3">
      <c r="A25" s="25"/>
      <c r="B25" s="22" t="s">
        <v>97</v>
      </c>
      <c r="C25" s="26">
        <v>0</v>
      </c>
    </row>
    <row r="26" spans="1:3">
      <c r="A26" s="27"/>
      <c r="B26" s="22" t="s">
        <v>43</v>
      </c>
      <c r="C26" s="35">
        <v>0</v>
      </c>
    </row>
    <row r="27" spans="1:3">
      <c r="A27" s="27"/>
      <c r="B27" s="22" t="s">
        <v>98</v>
      </c>
      <c r="C27" s="26">
        <v>0</v>
      </c>
    </row>
    <row r="28" spans="1:3">
      <c r="A28" s="18" t="s">
        <v>99</v>
      </c>
      <c r="B28" s="81">
        <f>IFERROR(B17*(VLOOKUP(B15,Hoja2!$G$1:$H$6,2,0)),16666)</f>
        <v>16666</v>
      </c>
      <c r="C28" s="81"/>
    </row>
    <row r="29" spans="1:3" ht="30.75">
      <c r="A29" s="21" t="s">
        <v>100</v>
      </c>
      <c r="B29" s="82" t="s">
        <v>21</v>
      </c>
      <c r="C29" s="83"/>
    </row>
    <row r="30" spans="1:3" ht="30.75">
      <c r="A30" s="21" t="s">
        <v>101</v>
      </c>
      <c r="B30" s="84" t="s">
        <v>102</v>
      </c>
      <c r="C30" s="85"/>
    </row>
    <row r="31" spans="1:3" ht="18.600000000000001">
      <c r="A31" s="28" t="s">
        <v>103</v>
      </c>
      <c r="B31" s="28"/>
      <c r="C31" s="28"/>
    </row>
    <row r="32" spans="1:3">
      <c r="A32" s="29" t="s">
        <v>104</v>
      </c>
      <c r="B32" s="86"/>
      <c r="C32" s="86"/>
    </row>
    <row r="33" spans="1:3">
      <c r="A33" s="29" t="s">
        <v>105</v>
      </c>
      <c r="B33" s="86"/>
      <c r="C33" s="86"/>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4.45"/>
  <cols>
    <col min="1" max="1" width="30.42578125" customWidth="1"/>
    <col min="2" max="3" width="69.28515625" customWidth="1"/>
    <col min="4" max="16384" width="10.85546875" hidden="1"/>
  </cols>
  <sheetData>
    <row r="1" spans="1:3" ht="18.600000000000001">
      <c r="A1" s="65" t="s">
        <v>106</v>
      </c>
      <c r="B1" s="65"/>
      <c r="C1" s="65"/>
    </row>
    <row r="2" spans="1:3" ht="17.100000000000001" customHeight="1">
      <c r="A2" s="13" t="s">
        <v>39</v>
      </c>
      <c r="B2" s="66" t="str">
        <f>'[2]AUTOS NOTA 321'!B2:C2</f>
        <v xml:space="preserve">SINIESTRO   LEGIS </v>
      </c>
      <c r="C2" s="67"/>
    </row>
    <row r="3" spans="1:3" ht="15.95" customHeight="1">
      <c r="A3" s="5" t="s">
        <v>1</v>
      </c>
      <c r="B3" s="37" t="str">
        <f>'GENERALES NOTA 322'!B2:C2</f>
        <v>76001310501420240038100</v>
      </c>
      <c r="C3" s="37"/>
    </row>
    <row r="4" spans="1:3">
      <c r="A4" s="5" t="s">
        <v>3</v>
      </c>
      <c r="B4" s="37" t="str">
        <f>'GENERALES NOTA 322'!B3:C3</f>
        <v xml:space="preserve">CATORCE (14) LABORAL DEL CIRCUITO DE CALI </v>
      </c>
      <c r="C4" s="37"/>
    </row>
    <row r="5" spans="1:3" ht="29.1" customHeight="1">
      <c r="A5" s="5" t="s">
        <v>5</v>
      </c>
      <c r="B5" s="37" t="str">
        <f>'GENERALES NOTA 322'!B4:C4</f>
        <v>COLFONDOS Y OTROS</v>
      </c>
      <c r="C5" s="37"/>
    </row>
    <row r="6" spans="1:3">
      <c r="A6" s="5" t="s">
        <v>7</v>
      </c>
      <c r="B6" s="37" t="str">
        <f>'GENERALES NOTA 322'!B5:C5</f>
        <v>NANCY YOLANDA GONZÁLEZ RAMÍREZ</v>
      </c>
      <c r="C6" s="37"/>
    </row>
    <row r="7" spans="1:3" ht="43.5" customHeight="1">
      <c r="A7" s="5" t="s">
        <v>9</v>
      </c>
      <c r="B7" s="37" t="str">
        <f>'GENERALES NOTA 322'!B6:C6</f>
        <v>LLAMADA EN GARANTIA</v>
      </c>
      <c r="C7" s="37"/>
    </row>
    <row r="8" spans="1:3">
      <c r="A8" s="5" t="s">
        <v>107</v>
      </c>
      <c r="B8" s="37"/>
      <c r="C8" s="37"/>
    </row>
    <row r="9" spans="1:3">
      <c r="A9" s="15" t="s">
        <v>94</v>
      </c>
      <c r="B9" s="89"/>
      <c r="C9" s="89"/>
    </row>
    <row r="10" spans="1:3">
      <c r="A10" s="15" t="s">
        <v>108</v>
      </c>
      <c r="B10" s="37"/>
      <c r="C10" s="37"/>
    </row>
    <row r="11" spans="1:3" ht="29.1">
      <c r="A11" s="15" t="s">
        <v>109</v>
      </c>
      <c r="B11" s="90"/>
      <c r="C11" s="56"/>
    </row>
    <row r="12" spans="1:3" ht="57.95">
      <c r="A12" s="5" t="s">
        <v>110</v>
      </c>
      <c r="B12" s="37"/>
      <c r="C12" s="37"/>
    </row>
    <row r="13" spans="1:3" ht="57.95">
      <c r="A13" s="5" t="s">
        <v>111</v>
      </c>
      <c r="B13" s="37"/>
      <c r="C13" s="37"/>
    </row>
    <row r="14" spans="1:3">
      <c r="A14" s="5" t="s">
        <v>112</v>
      </c>
      <c r="B14" s="11"/>
      <c r="C14" s="11"/>
    </row>
    <row r="15" spans="1:3">
      <c r="A15" s="15" t="s">
        <v>113</v>
      </c>
      <c r="B15" s="37"/>
      <c r="C15" s="37"/>
    </row>
    <row r="16" spans="1:3">
      <c r="A16" s="11" t="s">
        <v>114</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4.4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4.4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88</v>
      </c>
      <c r="G1" s="2" t="s">
        <v>118</v>
      </c>
      <c r="H1" s="4">
        <v>0.7</v>
      </c>
      <c r="I1" t="s">
        <v>119</v>
      </c>
      <c r="J1" t="s">
        <v>120</v>
      </c>
      <c r="L1" t="s">
        <v>10</v>
      </c>
    </row>
    <row r="2" spans="1:12">
      <c r="A2" t="s">
        <v>121</v>
      </c>
      <c r="B2" t="s">
        <v>116</v>
      </c>
      <c r="C2" t="s">
        <v>122</v>
      </c>
      <c r="D2" s="2" t="s">
        <v>123</v>
      </c>
      <c r="E2" s="1" t="s">
        <v>124</v>
      </c>
      <c r="F2" s="2" t="s">
        <v>90</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90</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2025-02-07T18:42:45Z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