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AB16CADB-6DAB-4270-94A7-DC66FB975915}" xr6:coauthVersionLast="47" xr6:coauthVersionMax="47" xr10:uidLastSave="{00000000-0000-0000-0000-000000000000}"/>
  <bookViews>
    <workbookView xWindow="-120" yWindow="-120" windowWidth="29040" windowHeight="157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<sst xmlns="http://schemas.openxmlformats.org/spreadsheetml/2006/main" count="169" uniqueCount="144">
  <si>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</si>
  <si>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</si>
  <si>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</si>
  <si>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</si>
  <si>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</si>
  <si>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</si>
  <si>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</si>
  <si>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</si>
  <si>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</si>
  <si>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</si>
  <si>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</si>
  <si>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</si>
  <si>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</si>
  <si>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</si>
  <si>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</si>
  <si>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</si>
  <si>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</si>
  <si>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</si>
  <si>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</si>
  <si>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</si>
  <si>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</si>
  <si>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</si>
  <si>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</si>
  <si>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</si>
  <si>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</si>
  <si>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</si>
  <si>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</si>
  <si>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</si>
  <si>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</si>
  <si>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</si>
  <si>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</si>
  <si>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</si>
  <si>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</si>
  <si>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</si>
  <si>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</si>
  <si>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</si>
  <si>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</si>
  <si>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</si>
  <si>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</si>
  <si>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</si>
  <si>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</si>
  <si>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</si>
  <si>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</si>
  <si>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</si>
  <si>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</si>
  <si>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</si>
  <si>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</si>
  <si>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</si>
  <si>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</si>
  <si>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</si>
  <si>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</si>
  <si>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</si>
  <si>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</si>
  <si>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</si>
  <si>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</si>
  <si>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</si>
  <si>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</si>
  <si>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</si>
  <si>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</si>
  <si>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</si>
  <si>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</si>
  <si>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</si>
  <si>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</si>
  <si>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</si>
  <si>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</si>
  <si>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</si>
  <si>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</si>
  <si>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</si>
  <si>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</si>
  <si>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</si>
  <si>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</si>
  <si>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</si>
  <si>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</si>
  <si>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</si>
  <si>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</si>
  <si>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</si>
  <si>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</si>
  <si>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</si>
  <si>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</si>
  <si>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</si>
  <si>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</si>
  <si>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</si>
  <si>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</si>
  <si>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</si>
  <si>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</si>
  <si>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</si>
  <si>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</si>
  <si>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</si>
  <si>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</si>
  <si>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</si>
  <si>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</si>
  <si>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</si>
  <si>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</si>
  <si>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</si>
  <si>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</si>
  <si>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</si>
  <si>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</si>
  <si>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</si>
  <si>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</si>
  <si>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</si>
  <si>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</si>
  <si>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</si>
  <si>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</si>
  <si>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</si>
  <si>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</si>
  <si>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</si>
  <si>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</si>
  <si>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</si>
  <si>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</si>
  <si>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</si>
  <si>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</si>
  <si>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</si>
  <si>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</si>
  <si>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</si>
  <si>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</si>
  <si>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</si>
  <si>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</si>
  <si>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</si>
  <si>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</si>
  <si>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</si>
  <si>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</si>
  <si>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</si>
  <si>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</si>
  <si>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</si>
  <si>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</si>
  <si>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</si>
  <si>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</si>
  <si>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</si>
  <si>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</si>
  <si>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</si>
  <si>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 HERRERA &amp; ASOCIADOS ABOGADOS S.A.S</t>
  </si>
  <si>
    <t xml:space="preserve">1. DEIBY YECID GONZÁLEZ GARNICA 
2. MARÍA FERNANDA GARNICA BUITRAGO
</t>
  </si>
  <si>
    <t>1. JOSÉ DANIEL RODRÍGUEZ QUINTERO
2. HERNANDO RODRIGUEZ ARBOLEDA
3. Mapfre Seguros Generales de Colombia S.A. </t>
  </si>
  <si>
    <t>HERNANDO RODRÍGUEZ ARBOLEDA</t>
  </si>
  <si>
    <t>JUZGADO SEGUNDO (2) CIVIL DEL CIRCUITO DE PALMIRA</t>
  </si>
  <si>
    <t>76-520-31-03-002-2024-00170-00</t>
  </si>
  <si>
    <t>Póliza de automoviles financiera</t>
  </si>
  <si>
    <t>23 de marzo de 2024</t>
  </si>
  <si>
    <t>N/A</t>
  </si>
  <si>
    <t xml:space="preserve">Etapa de traslado de la demanda.  El 11 de febrero de 2025 se radicó el escrito de contestación a la demanda. </t>
  </si>
  <si>
    <t xml:space="preserve">Como liquidación objetiva de perjuicios se tiene la suma de $75.777.477,3, valor al que se llegó de la siguiente manera:
Perjuicios materiales
Lucro cesante: $39.066.591
Para liquidar este rubro de pretensiones se tendrá en cuenta los siguientes factores objetivos: 
-	Fecha de nacimiento de la víctima: 15 de mayo de 2002
-	Edad a la fecha de ocurrencia de los hechos: 21 años
-	Reclamante: Madre 
-	Ingreso: $1.423.500 (smlmv vigente para la fecha de la liquidación)
-	Ingresos -25% gastos personales de la víctima: $ 1.067.625 – No se incrementa lo que corresponde al 25% por concepto de prestaciones sociales en tanto no se acreditó una relación laboral vigente al momento del hecho. 
-	Periodo lucro cesante consolidado: 12.72 meses
-	Periodo lucro cesante futuro: hasta el 15/05/2027, fecha en la cual la víctima de los hechos cumpliría los 25 años, fecha en la cual se presume que se emanciparía de su madre. 25.02 meses. 
Lucro cesante consolidado: $13.974.322
Lucro cesante futuro: $25.092.269
Perjuicios inmateriales
Daño moral: Se tendrá en cuenta la suma de $213.525.000. Lo anterior, teniendo como fundamento la sentencia SC072 de 2025 (M.P. Octavio Augusto Tejeiro Duque) la cual establece que, en caso de fallecimiento, los familiares en primer grado de consanguinidad y afinidad están destinados a recibir por concepto de daño moral hasta el 100% del valor empleado como máximo parámetro indemnizatorio, el cual fue tasado por la misma providencia en 100 Salarios Mínimos Mensuales Legales Vigentes en escenarios fatídicos como la muerte. Bajo dicha exégesis, es procedente reconocer por concepto de daño moral $142.350.000 en favor de la madre de la víctima de los hechos, que corresponde al 100% y $71.175.000 para su hermano que corresponde al 50% del porcentaje indicativo empleado en comparación al máximo parámetro indemnizatorio. 
Análisis frente a la póliza
Es de anotar que la póliza tiene un valor asegurado por concepto de responsabilidad civil extracontractual d $2.000.000.000, sin deducible pactado para este amparo
Concurrencia
Acorde con las pruebas que obran en el expediente, y en aplicación de lo reseñado en el artículo 2357 del Código Civil, se otorga a la víctima de los hechos un porcentaje del 70% de participación en la causación del accidente. </t>
  </si>
  <si>
    <t>Para el presente asunto la contingencia se califica como PROBABLE, teniendo en cuenta que la póliza No. 5015123119491 presta cobertura tanto temporal como material para los hechos objeto de controversia, y que los medios de prueba que obran en el plenario dan cuenta de la participación con responsabilidad civil del asegurado, 
En primer lugar, debe decirse que la Póliza de automóviles financiera No. 5015123119491 cuyo asegurado es el señor Hernando Rodríguez Arboleda y el tomador es Banco Finandina S.A BIC, presta cobertura temporal y material a los hechos objeto de discusión. Frente a la cobertura temporal de la póliza, véase que esta tenía su vigencia pactada entre el 06 de enero de 2024 y el 05 de enero de 2025, y los hechos objeto del litigio ocurrieron el día 23 de marzo de 2024, es decir, dentro de la vigencia de la póliza. Ahora bien, frente a la cobertura material, la póliza tiene pactado un amparo de responsabilidad civil extracontractual, siendo precisamente este el objeto de discusión del presente litigio en donde se determinará si los demandados, entre ellos el asegurado son civil y extracontractualmente por el fallecimiento del joven Andrés Felipe Garnica Buitrago. 
Frente a la responsabilidad del asegurado se debe decir lo siguiente: i) como prueba de la demanda se aportó un video de los hechos, en el cual se observa que, momentos antes de la colisión, el peatón decidió de manera intempestiva cruzar la vía, sin tomar las debidas precauciones frente al tránsito vehicular, lo que evidencia una conducta imprudente que tuvo una incidencia importante en la causación del accidente; ii) el mismo Informe Policial de Accidente de Tránsito también codificó la conducta del peatón bajo la hipótesis 409 –“Cruzar sin observar”–, lo cual confirma que su actuar contribuyó a la producción del siniestro; Sin embargo, iii) entre las pruebas obrantes también se encuentra el Informe Policial de Accidente de Tránsito, en el cual se atribuye al vehículo asegurado la hipótesis 105 –“Adelantar en zona prohibida”–, conducta consistente en sobrepasar otro vehículo donde exista línea separadora central continua, aun cuando no se trate de curva, intersección o zona peatonal; iv) adicionalmente, se cuenta con el Acta de Inspección Técnica a Cadáver, donde pueden observarse fotografías del lugar de los hechos que evidencian la existencia de una doble línea amarilla continua sobre la vía;  v) del video aportado también se desprende con claridad tanto la maniobra de adelantamiento en zona prohibida por parte del vehículo asegurado como el momento exacto del impacto con el peatón. Lo anterior permite concluir que, si bien el peatón incurrió en una conducta imprudente al cruzar intempestivamente la vía sin observar las condiciones del tránsito, pese a que tenía plena visualización del vehículo en marcha, también se encuentra acreditada una participación del conductor del vehículo en la ocurrencia del hecho. En efecto, la maniobra de adelantamiento en zona prohibida —captada en video y consignada en el Informe Policial bajo el código 105— representa una infracción a las normas de tránsito que no puede ser ignorada. En ese sentido, con fundamento en el material probatorio obrante en el expediente, puede establecerse que existió una concurrencia de causas en la producción del accidente, siendo razonable atribuir al conductor del vehículo una participación de responsabilidad no superior al 30%.</t>
  </si>
  <si>
    <t>PRETENSIONES:  Que se declare a José Daniel Rodríguez Quintero identificado con la cédula de ciudadanía no. 1.006.326.020 (conductor del vehículo de placas JSZ605) Hernando Rodríguez Arboleda (propietario) y a MAPFRE SEGUROS GENERALES COLOMBIA S.A., por los graves perjuicios inmateriales y materiales derivados del accidente de tránsito ocurrido el 23 de marzo de 2024 donde murió Andrés Felipe Garnica.
Que, como consecuencia de esa declaración, se condene a José Daniel Rodríguez Quinto (conductor del vehículo de palcas JSZ605) a Hernando Rodríguez Arboleda (propietario) y a MAPFRE SEGUROS GENERALES DE COLOMBIA S.A., al pago de las cifras solicitadas por los siguientes conceptos: 
•	Daño moral
•	Lucro cesante</t>
  </si>
  <si>
    <t xml:space="preserve">ARGUMENTOS DE HECHO:  Los hechos relatados en la demanda se deben a un accidente de tránsito que ocurrió el 23 de marzo de 2024 sobre las 4:30 de la tarde en la carrera 28 entre calles 72 y 71 de Palmira (Valle del Cauca), cuando el vehículo de placas JSZ-605 modelo 2021, servicio particular, color ROJO NEGRO conducido por José Daniel Rodríguez Quintero realizó una maniobra de adelantamiento indebido, atropellando al peatón Andrés Felipe Garnica, quien perdió la vida por las múltiples lesiones causadas en el accidente. 
La hipótesis del informe policial de accidente de tránsito fue diligenciada con el código 105 adelantar en zona prohibida que fue atribuido al vehículo de placas JSZ605. Sin perjuicio de ello, si bien no fue relatado en los hechos de la demanda, pese a tener plena visibilidad del vehículo que se aproximaba. También quedó consignado expresamente en el Informe Policial de Accidente de Tránsito, como hipótesis del siniestro el código 409 –“Cruzar sin observar”– atribuible al peatón. Para demostrar lo anterior la parte demandante allegó al proceso un video de una cámara de seguridad de un lugar aledaño. 
ARGUMENTOS DE DERECHO: Se citan como fundamentos jurídicos entre otros los artículos 2341 y 2356 del Código Civil. Así mismo, se cita como fundamento los artículos 61 y 106 del Código Nacional de Tránsito.  Se citó jurisprudencia de la Corte Suprema de Justicia y del Consejo de Estado respecto de los perjuicios solicitados. 
ARGUMENTOS FAVORABLES Y DESFAVORABLES PARA LA COMPAÑÍA: como argumento favorable se puede citar que en el Informe Policial de accidente de tránsito se codificó al peatón, es decir, a la víctima de los hechos con el código 409 Cruzar sin observar. No mirar a lado y lado de la vía para atravesarla. Hipótesis que se puede confirmar al observar el video de los hechos, donde claramente se observa que la visibilidad en la vía era buena, y que el peatón, víctima de los hechos intentó hacer la maniobra de cruce de la calle en un sitio indebido.
No obstante, lo anterior, el mismo video de los hechos pone en evidencia la infracción de tránsito e imprudencia del conductor del vehículo asegurado, quien, como se puede ver claramente en el video, intentó hacer una maniobra de adelantamiento en un sitio con una doble línea amarilla continua, es decir, un sitio donde estas maniobras no se deben realizar. Aunado a ello, en el Informe Policial de Accidente de Tránsito se codificó al vehículo asegurado precisamente con el código 105 Adelantar en zona prohibida. Sobrepasar un vehículo donde exista la línea separadora central o de carril continua, que no sea curva, intersección o zona peatonal. 
En síntesis, la contingencia trata de un accidente de tránsito ocurrido el 23 de marzo de 2024, en el cual el vehículo asegurado con placas JSZ605 realizó una maniobra de adelantamiento en zona prohibida, visible en el video de los hechos, y arrolló al joven Andrés Felipe Garnica (Q.E.P.D.) ocasionándole de esta manera la muerta, siendo que este último también fue codificado en el informe policial de accidente de tránsito precisamente con el código 409 Cruzar sin observar.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</si>
</sst>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xf numFmtId="0" fontId="2" fillId="0" borderId="0" xfId="0" applyFont="1" applyAlignment="1">
      <alignment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4" fontId="7" fillId="0" borderId="1" xfId="0" applyNumberFormat="1" applyFont="1" applyBorder="1" applyAlignment="1" applyProtection="1">
      <alignment horizontal="center" vertical="center"/>
      <protection locked="0"/>
    </xf>
    <xf numFmtId="14"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Normal="100" workbookViewId="0">
      <selection activeCell="I22" sqref="I22"/>
    </sheetView>
  </sheetViews>
  <sheetFormatPr baseColWidth="10" defaultRowHeight="15"/>
  <cols>
    <col min="1" max="1" width="20.42578125" customWidth="1"/>
    <col min="2" max="2" width="23.42578125" customWidth="1"/>
    <col min="3" max="3" width="13.42578125" customWidth="1"/>
    <col min="4" max="4" width="22.140625" customWidth="1"/>
    <col min="5" max="5" width="14.140625" customWidth="1"/>
    <col min="8" max="8" width="12.7109375" customWidth="1"/>
    <col min="9" max="9" width="73.425781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c r="A2" s="66" t="s">
        <v>68</v>
      </c>
      <c r="B2" s="66"/>
      <c r="C2" s="66"/>
      <c r="D2" s="66"/>
      <c r="E2" s="66"/>
      <c r="F2" s="66"/>
      <c r="G2" s="66"/>
      <c r="H2" s="66"/>
      <c r="O2" s="23"/>
      <c r="P2" s="24"/>
      <c r="Q2" s="24"/>
      <c r="R2" s="24"/>
      <c r="S2" s="24"/>
    </row>
    <row r="3" spans="1:19">
      <c r="A3" s="63" t="s">
        <v>0</v>
      </c>
      <c r="B3" s="63"/>
      <c r="C3" s="63"/>
      <c r="D3" s="57">
        <v>45772</v>
      </c>
      <c r="E3" s="57"/>
      <c r="F3" s="57"/>
      <c r="G3" s="57"/>
      <c r="H3" s="57"/>
      <c r="I3" s="46"/>
      <c r="O3" s="25"/>
      <c r="P3" s="25"/>
      <c r="Q3" s="26"/>
      <c r="R3" s="26"/>
    </row>
    <row r="4" spans="1:19">
      <c r="A4" s="40" t="s">
        <v>1</v>
      </c>
      <c r="B4" s="49" t="s">
        <v>25</v>
      </c>
      <c r="C4" s="49"/>
      <c r="D4" s="49"/>
      <c r="E4" s="40" t="s">
        <v>2</v>
      </c>
      <c r="F4" s="50" t="s">
        <v>26</v>
      </c>
      <c r="G4" s="50"/>
      <c r="H4" s="50"/>
      <c r="O4" s="25"/>
      <c r="P4" s="25"/>
      <c r="Q4" s="26"/>
      <c r="R4" s="26"/>
    </row>
    <row r="5" spans="1:19">
      <c r="A5" s="40" t="s">
        <v>3</v>
      </c>
      <c r="B5" s="48">
        <v>45670</v>
      </c>
      <c r="C5" s="48"/>
      <c r="D5" s="48"/>
      <c r="E5" s="40" t="s">
        <v>17</v>
      </c>
      <c r="F5" s="69" t="s">
        <v>27</v>
      </c>
      <c r="G5" s="69"/>
      <c r="H5" s="69"/>
      <c r="I5" s="47"/>
      <c r="O5" s="25"/>
      <c r="P5" s="25"/>
      <c r="Q5" s="26"/>
      <c r="R5" s="26"/>
    </row>
    <row r="6" spans="1:19" ht="117" customHeight="1">
      <c r="A6" s="40" t="s">
        <v>4</v>
      </c>
      <c r="B6" s="56" t="s">
        <v>131</v>
      </c>
      <c r="C6" s="56"/>
      <c r="D6" s="56"/>
      <c r="E6" s="56"/>
      <c r="F6" s="56"/>
      <c r="G6" s="56"/>
      <c r="H6" s="56"/>
      <c r="O6" s="25"/>
      <c r="P6" s="25"/>
      <c r="Q6" s="26"/>
      <c r="R6" s="28"/>
    </row>
    <row r="7" spans="1:19" ht="63.75" customHeight="1">
      <c r="A7" s="40" t="s">
        <v>5</v>
      </c>
      <c r="B7" s="56" t="s">
        <v>132</v>
      </c>
      <c r="C7" s="56"/>
      <c r="D7" s="56"/>
      <c r="E7" s="56"/>
      <c r="F7" s="56"/>
      <c r="G7" s="56"/>
      <c r="H7" s="56"/>
      <c r="O7" s="25"/>
      <c r="P7" s="25"/>
      <c r="Q7" s="26"/>
      <c r="R7" s="28"/>
    </row>
    <row r="8" spans="1:19" ht="32.25" customHeight="1">
      <c r="A8" s="40" t="s">
        <v>6</v>
      </c>
      <c r="B8" s="56" t="s">
        <v>133</v>
      </c>
      <c r="C8" s="56"/>
      <c r="D8" s="56"/>
      <c r="E8" s="56"/>
      <c r="F8" s="56"/>
      <c r="G8" s="56"/>
      <c r="H8" s="56"/>
      <c r="O8" s="25"/>
      <c r="P8" s="25"/>
      <c r="Q8" s="26"/>
      <c r="R8" s="28"/>
    </row>
    <row r="9" spans="1:19" ht="229.5" customHeight="1">
      <c r="A9" s="40" t="s">
        <v>7</v>
      </c>
      <c r="B9" s="49" t="s">
        <v>142</v>
      </c>
      <c r="C9" s="49"/>
      <c r="D9" s="49"/>
      <c r="E9" s="49"/>
      <c r="F9" s="49"/>
      <c r="G9" s="49"/>
      <c r="H9" s="49"/>
      <c r="I9" s="47"/>
      <c r="O9" s="25"/>
      <c r="P9" s="25"/>
      <c r="Q9" s="26"/>
      <c r="R9" s="28"/>
    </row>
    <row r="10" spans="1:19">
      <c r="A10" s="40" t="s">
        <v>8</v>
      </c>
      <c r="B10" s="67">
        <v>75777477</v>
      </c>
      <c r="C10" s="67"/>
      <c r="D10" s="67"/>
      <c r="E10" s="67"/>
      <c r="F10" s="67"/>
      <c r="G10" s="67"/>
      <c r="H10" s="67"/>
      <c r="O10" s="25"/>
      <c r="P10" s="28"/>
      <c r="Q10" s="26"/>
      <c r="R10" s="28"/>
    </row>
    <row r="11" spans="1:19" ht="122.25" customHeight="1">
      <c r="A11" s="40" t="s">
        <v>9</v>
      </c>
      <c r="B11" s="68" t="s">
        <v>143</v>
      </c>
      <c r="C11" s="68"/>
      <c r="D11" s="68"/>
      <c r="E11" s="68"/>
      <c r="F11" s="68"/>
      <c r="G11" s="68"/>
      <c r="H11" s="68"/>
      <c r="O11" s="25"/>
      <c r="P11" s="28"/>
      <c r="Q11" s="26"/>
      <c r="R11" s="28"/>
    </row>
    <row r="12" spans="1:19" ht="229.5" customHeight="1">
      <c r="A12" s="40" t="s">
        <v>10</v>
      </c>
      <c r="B12" s="68" t="s">
        <v>141</v>
      </c>
      <c r="C12" s="68"/>
      <c r="D12" s="68"/>
      <c r="E12" s="68"/>
      <c r="F12" s="68"/>
      <c r="G12" s="68"/>
      <c r="H12" s="68"/>
      <c r="O12" s="25"/>
      <c r="P12" s="28"/>
      <c r="Q12" s="26"/>
      <c r="R12" s="28"/>
    </row>
    <row r="13" spans="1:19" ht="33.75" customHeight="1">
      <c r="A13" s="40" t="s">
        <v>11</v>
      </c>
      <c r="B13" s="41" t="s">
        <v>121</v>
      </c>
      <c r="C13" s="40" t="s">
        <v>12</v>
      </c>
      <c r="D13" s="42">
        <v>75777477</v>
      </c>
      <c r="E13" s="40" t="s">
        <v>13</v>
      </c>
      <c r="F13" s="50" t="s">
        <v>130</v>
      </c>
      <c r="G13" s="50"/>
      <c r="H13" s="50"/>
    </row>
    <row r="14" spans="1:19" ht="26.25">
      <c r="A14" s="40" t="s">
        <v>14</v>
      </c>
      <c r="B14" s="50" t="s">
        <v>134</v>
      </c>
      <c r="C14" s="50"/>
      <c r="D14" s="50"/>
      <c r="E14" s="43" t="s">
        <v>15</v>
      </c>
      <c r="F14" s="53" t="s">
        <v>135</v>
      </c>
      <c r="G14" s="54"/>
      <c r="H14" s="55"/>
      <c r="P14" s="28"/>
      <c r="Q14" s="26"/>
      <c r="R14" s="28"/>
    </row>
    <row r="15" spans="1:19" ht="26.25" customHeight="1">
      <c r="A15" s="40" t="s">
        <v>18</v>
      </c>
      <c r="B15" s="44">
        <v>501511402401679</v>
      </c>
      <c r="C15" s="40" t="s">
        <v>19</v>
      </c>
      <c r="D15" s="44">
        <v>5015123119491</v>
      </c>
      <c r="E15" s="45" t="s">
        <v>67</v>
      </c>
      <c r="F15" s="50" t="s">
        <v>136</v>
      </c>
      <c r="G15" s="50"/>
      <c r="H15" s="50"/>
      <c r="O15" s="25"/>
      <c r="P15" s="28"/>
      <c r="Q15" s="26"/>
      <c r="R15" s="28"/>
    </row>
    <row r="16" spans="1:19" ht="30.75" customHeight="1">
      <c r="A16" s="40" t="s">
        <v>16</v>
      </c>
      <c r="B16" s="60" t="s">
        <v>58</v>
      </c>
      <c r="C16" s="61"/>
      <c r="D16" s="61"/>
      <c r="E16" s="61"/>
      <c r="F16" s="61"/>
      <c r="G16" s="61"/>
      <c r="H16" s="62"/>
      <c r="O16" s="25"/>
      <c r="P16" s="28"/>
      <c r="Q16" s="26"/>
      <c r="R16" s="28"/>
    </row>
    <row r="17" spans="1:9" ht="25.5">
      <c r="A17" s="40" t="s">
        <v>21</v>
      </c>
      <c r="B17" s="57" t="s">
        <v>137</v>
      </c>
      <c r="C17" s="57"/>
      <c r="D17" s="57"/>
      <c r="E17" s="40" t="s">
        <v>22</v>
      </c>
      <c r="F17" s="58" t="s">
        <v>138</v>
      </c>
      <c r="G17" s="59"/>
      <c r="H17" s="59"/>
    </row>
    <row r="18" spans="1:9">
      <c r="A18" s="51" t="s">
        <v>23</v>
      </c>
      <c r="B18" s="51"/>
      <c r="C18" s="51"/>
      <c r="D18" s="51"/>
      <c r="E18" s="51"/>
      <c r="F18" s="51"/>
      <c r="G18" s="51"/>
      <c r="H18" s="51"/>
    </row>
    <row r="19" spans="1:9" ht="25.5" customHeight="1">
      <c r="A19" s="52" t="s">
        <v>24</v>
      </c>
      <c r="B19" s="52"/>
      <c r="C19" s="52"/>
      <c r="D19" s="52"/>
      <c r="E19" s="52"/>
      <c r="F19" s="52"/>
      <c r="G19" s="52"/>
      <c r="H19" s="52"/>
    </row>
    <row r="20" spans="1:9" ht="120.75" customHeight="1">
      <c r="A20" s="64" t="s">
        <v>140</v>
      </c>
      <c r="B20" s="49"/>
      <c r="C20" s="49"/>
      <c r="D20" s="49"/>
      <c r="E20" s="49"/>
      <c r="F20" s="49"/>
      <c r="G20" s="49"/>
      <c r="H20" s="49"/>
      <c r="I20" s="47"/>
    </row>
    <row r="21" spans="1:9">
      <c r="A21" s="63" t="s">
        <v>129</v>
      </c>
      <c r="B21" s="63"/>
      <c r="C21" s="63"/>
      <c r="D21" s="63"/>
      <c r="E21" s="63"/>
      <c r="F21" s="63"/>
      <c r="G21" s="63"/>
      <c r="H21" s="63"/>
    </row>
    <row r="22" spans="1:9" ht="135.75" customHeight="1">
      <c r="A22" s="65" t="s">
        <v>139</v>
      </c>
      <c r="B22" s="65"/>
      <c r="C22" s="65"/>
      <c r="D22" s="65"/>
      <c r="E22" s="65"/>
      <c r="F22" s="65"/>
      <c r="G22" s="65"/>
      <c r="H22" s="65"/>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c r="A2" s="66" t="s">
        <v>77</v>
      </c>
      <c r="B2" s="66"/>
      <c r="C2" s="66"/>
      <c r="D2" s="66"/>
      <c r="E2" s="66"/>
      <c r="F2" s="66"/>
    </row>
    <row r="3" spans="1:6">
      <c r="A3" s="2" t="s">
        <v>4</v>
      </c>
      <c r="B3" s="71" t="str">
        <f>'1. ABOGADO EXTERNO'!B6:H6</f>
        <v xml:space="preserve">1. DEIBY YECID GONZÁLEZ GARNICA 
2. MARÍA FERNANDA GARNICA BUITRAGO
</v>
      </c>
      <c r="C3" s="71"/>
      <c r="D3" s="71"/>
      <c r="E3" s="71"/>
      <c r="F3" s="71"/>
    </row>
    <row r="4" spans="1:6">
      <c r="A4" s="2" t="s">
        <v>42</v>
      </c>
      <c r="B4" s="36"/>
      <c r="C4" s="2" t="s">
        <v>43</v>
      </c>
      <c r="D4" s="72"/>
      <c r="E4" s="72"/>
      <c r="F4" s="72"/>
    </row>
    <row r="5" spans="1:6">
      <c r="A5" s="2" t="s">
        <v>6</v>
      </c>
      <c r="B5" s="71"/>
      <c r="C5" s="71"/>
      <c r="D5" s="71"/>
      <c r="E5" s="71"/>
      <c r="F5" s="71"/>
    </row>
    <row r="6" spans="1:6">
      <c r="A6" s="2" t="s">
        <v>45</v>
      </c>
      <c r="B6" s="32"/>
      <c r="C6" s="2" t="s">
        <v>46</v>
      </c>
      <c r="D6" s="39"/>
      <c r="E6" s="2" t="s">
        <v>39</v>
      </c>
      <c r="F6" s="39"/>
    </row>
    <row r="7" spans="1:6" ht="39.75" customHeight="1">
      <c r="A7" s="2" t="s">
        <v>71</v>
      </c>
      <c r="B7" s="32"/>
      <c r="C7" s="2" t="s">
        <v>49</v>
      </c>
      <c r="D7" s="33"/>
      <c r="E7" s="2" t="s">
        <v>50</v>
      </c>
      <c r="F7" s="34"/>
    </row>
    <row r="8" spans="1:6" ht="35.25" customHeight="1">
      <c r="A8" s="2" t="s">
        <v>44</v>
      </c>
      <c r="B8" s="35"/>
      <c r="C8" s="2" t="s">
        <v>69</v>
      </c>
      <c r="D8" s="35"/>
      <c r="E8" s="2" t="s">
        <v>20</v>
      </c>
      <c r="F8" s="36"/>
    </row>
    <row r="9" spans="1:6" ht="37.5" customHeight="1">
      <c r="A9" s="2" t="s">
        <v>48</v>
      </c>
      <c r="B9" s="5"/>
      <c r="C9" s="70" t="s">
        <v>70</v>
      </c>
      <c r="D9" s="71"/>
      <c r="E9" s="2" t="s">
        <v>72</v>
      </c>
      <c r="F9" s="1"/>
    </row>
    <row r="10" spans="1:6" ht="30">
      <c r="A10" s="2" t="s">
        <v>76</v>
      </c>
      <c r="B10" s="5"/>
      <c r="C10" s="70"/>
      <c r="D10" s="71"/>
      <c r="E10" s="2" t="s">
        <v>73</v>
      </c>
      <c r="F10" s="1"/>
    </row>
    <row r="11" spans="1:6" ht="46.5" customHeight="1">
      <c r="A11" s="2" t="s">
        <v>47</v>
      </c>
      <c r="B11" s="37"/>
      <c r="C11" s="2" t="s">
        <v>22</v>
      </c>
      <c r="D11" s="37"/>
      <c r="E11" s="2" t="s">
        <v>7</v>
      </c>
      <c r="F11" s="38"/>
    </row>
    <row r="12" spans="1:6" ht="167.25" customHeight="1">
      <c r="A12" s="2" t="s">
        <v>51</v>
      </c>
      <c r="B12" s="74"/>
      <c r="C12" s="74"/>
      <c r="D12" s="74"/>
      <c r="E12" s="74"/>
      <c r="F12" s="74"/>
    </row>
    <row r="13" spans="1:6" ht="21">
      <c r="A13" s="66" t="s">
        <v>52</v>
      </c>
      <c r="B13" s="66"/>
      <c r="C13" s="66"/>
      <c r="D13" s="66"/>
      <c r="E13" s="66"/>
      <c r="F13" s="66"/>
    </row>
    <row r="14" spans="1:6">
      <c r="A14" s="73"/>
      <c r="B14" s="73"/>
      <c r="C14" s="73"/>
      <c r="D14" s="73"/>
      <c r="E14" s="73"/>
      <c r="F14" s="73"/>
    </row>
    <row r="15" spans="1:6">
      <c r="A15" s="73"/>
      <c r="B15" s="73"/>
      <c r="C15" s="73"/>
      <c r="D15" s="73"/>
      <c r="E15" s="73"/>
      <c r="F15" s="73"/>
    </row>
    <row r="16" spans="1:6">
      <c r="A16" s="73"/>
      <c r="B16" s="73"/>
      <c r="C16" s="73"/>
      <c r="D16" s="73"/>
      <c r="E16" s="73"/>
      <c r="F16" s="73"/>
    </row>
    <row r="17" spans="1:6">
      <c r="A17" s="73"/>
      <c r="B17" s="73"/>
      <c r="C17" s="73"/>
      <c r="D17" s="73"/>
      <c r="E17" s="73"/>
      <c r="F17" s="73"/>
    </row>
    <row r="18" spans="1:6">
      <c r="A18" s="73"/>
      <c r="B18" s="73"/>
      <c r="C18" s="73"/>
      <c r="D18" s="73"/>
      <c r="E18" s="73"/>
      <c r="F18" s="73"/>
    </row>
    <row r="19" spans="1:6">
      <c r="A19" s="73"/>
      <c r="B19" s="73"/>
      <c r="C19" s="73"/>
      <c r="D19" s="73"/>
      <c r="E19" s="73"/>
      <c r="F19" s="73"/>
    </row>
    <row r="20" spans="1:6">
      <c r="A20" s="73"/>
      <c r="B20" s="73"/>
      <c r="C20" s="73"/>
      <c r="D20" s="73"/>
      <c r="E20" s="73"/>
      <c r="F20" s="73"/>
    </row>
    <row r="21" spans="1:6">
      <c r="A21" s="73"/>
      <c r="B21" s="73"/>
      <c r="C21" s="73"/>
      <c r="D21" s="73"/>
      <c r="E21" s="73"/>
      <c r="F21" s="73"/>
    </row>
    <row r="22" spans="1:6">
      <c r="A22" s="73"/>
      <c r="B22" s="73"/>
      <c r="C22" s="73"/>
      <c r="D22" s="73"/>
      <c r="E22" s="73"/>
      <c r="F22" s="73"/>
    </row>
    <row r="23" spans="1:6">
      <c r="A23" s="73"/>
      <c r="B23" s="73"/>
      <c r="C23" s="73"/>
      <c r="D23" s="73"/>
      <c r="E23" s="73"/>
      <c r="F23" s="73"/>
    </row>
    <row r="24" spans="1:6">
      <c r="A24" s="73"/>
      <c r="B24" s="73"/>
      <c r="C24" s="73"/>
      <c r="D24" s="73"/>
      <c r="E24" s="73"/>
      <c r="F24" s="73"/>
    </row>
    <row r="25" spans="1:6">
      <c r="A25" s="73"/>
      <c r="B25" s="73"/>
      <c r="C25" s="73"/>
      <c r="D25" s="73"/>
      <c r="E25" s="73"/>
      <c r="F25" s="73"/>
    </row>
    <row r="26" spans="1:6">
      <c r="A26" s="73"/>
      <c r="B26" s="73"/>
      <c r="C26" s="73"/>
      <c r="D26" s="73"/>
      <c r="E26" s="73"/>
      <c r="F26" s="73"/>
    </row>
    <row r="27" spans="1:6">
      <c r="A27" s="73"/>
      <c r="B27" s="73"/>
      <c r="C27" s="73"/>
      <c r="D27" s="73"/>
      <c r="E27" s="73"/>
      <c r="F27" s="73"/>
    </row>
    <row r="28" spans="1:6">
      <c r="A28" s="73"/>
      <c r="B28" s="73"/>
      <c r="C28" s="73"/>
      <c r="D28" s="73"/>
      <c r="E28" s="73"/>
      <c r="F28" s="73"/>
    </row>
    <row r="29" spans="1:6">
      <c r="A29" s="73"/>
      <c r="B29" s="73"/>
      <c r="C29" s="73"/>
      <c r="D29" s="73"/>
      <c r="E29" s="73"/>
      <c r="F29" s="73"/>
    </row>
    <row r="30" spans="1:6">
      <c r="A30" s="73"/>
      <c r="B30" s="73"/>
      <c r="C30" s="73"/>
      <c r="D30" s="73"/>
      <c r="E30" s="73"/>
      <c r="F30" s="73"/>
    </row>
    <row r="31" spans="1:6">
      <c r="A31" s="73"/>
      <c r="B31" s="73"/>
      <c r="C31" s="73"/>
      <c r="D31" s="73"/>
      <c r="E31" s="73"/>
      <c r="F31" s="73"/>
    </row>
    <row r="32" spans="1:6">
      <c r="A32" s="73"/>
      <c r="B32" s="73"/>
      <c r="C32" s="73"/>
      <c r="D32" s="73"/>
      <c r="E32" s="73"/>
      <c r="F32" s="73"/>
    </row>
    <row r="33" spans="1:6">
      <c r="A33" s="73"/>
      <c r="B33" s="73"/>
      <c r="C33" s="73"/>
      <c r="D33" s="73"/>
      <c r="E33" s="73"/>
      <c r="F33" s="73"/>
    </row>
    <row r="34" spans="1:6">
      <c r="A34" s="73"/>
      <c r="B34" s="73"/>
      <c r="C34" s="73"/>
      <c r="D34" s="73"/>
      <c r="E34" s="73"/>
      <c r="F34" s="73"/>
    </row>
    <row r="35" spans="1:6">
      <c r="A35" s="73"/>
      <c r="B35" s="73"/>
      <c r="C35" s="73"/>
      <c r="D35" s="73"/>
      <c r="E35" s="73"/>
      <c r="F35" s="73"/>
    </row>
    <row r="36" spans="1:6">
      <c r="A36" s="73"/>
      <c r="B36" s="73"/>
      <c r="C36" s="73"/>
      <c r="D36" s="73"/>
      <c r="E36" s="73"/>
      <c r="F36" s="73"/>
    </row>
    <row r="37" spans="1:6">
      <c r="A37" s="70" t="s">
        <v>53</v>
      </c>
      <c r="B37" s="70"/>
      <c r="C37" s="75"/>
      <c r="D37" s="70" t="s">
        <v>54</v>
      </c>
      <c r="E37" s="70"/>
      <c r="F37" s="70"/>
    </row>
    <row r="38" spans="1:6">
      <c r="A38" s="2" t="s">
        <v>55</v>
      </c>
      <c r="B38" s="2" t="s">
        <v>56</v>
      </c>
      <c r="C38" s="75"/>
      <c r="D38" s="2" t="s">
        <v>55</v>
      </c>
      <c r="E38" s="70" t="s">
        <v>56</v>
      </c>
      <c r="F38" s="70"/>
    </row>
    <row r="39" spans="1:6">
      <c r="A39" s="3"/>
      <c r="B39" s="3"/>
      <c r="C39" s="75"/>
      <c r="D39" s="3"/>
      <c r="E39" s="73"/>
      <c r="F39" s="73"/>
    </row>
    <row r="40" spans="1:6">
      <c r="A40" s="3"/>
      <c r="B40" s="3"/>
      <c r="C40" s="75"/>
      <c r="D40" s="3"/>
      <c r="E40" s="73"/>
      <c r="F40" s="73"/>
    </row>
    <row r="41" spans="1:6">
      <c r="A41" s="3"/>
      <c r="B41" s="3"/>
      <c r="C41" s="75"/>
      <c r="D41" s="3"/>
      <c r="E41" s="73"/>
      <c r="F41" s="73"/>
    </row>
    <row r="42" spans="1:6">
      <c r="A42" s="3"/>
      <c r="B42" s="3"/>
      <c r="C42" s="75"/>
      <c r="D42" s="3"/>
      <c r="E42" s="73"/>
      <c r="F42" s="73"/>
    </row>
    <row r="43" spans="1:6">
      <c r="A43" s="3"/>
      <c r="B43" s="3"/>
      <c r="C43" s="75"/>
      <c r="D43" s="3"/>
      <c r="E43" s="73"/>
      <c r="F43" s="73"/>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c r="A3" s="1">
        <v>1</v>
      </c>
      <c r="B3" s="1" t="str">
        <f>'1. ABOGADO EXTERNO'!B4</f>
        <v>1. Civil Ordinario</v>
      </c>
      <c r="C3" s="1" t="str">
        <f>'1. ABOGADO EXTERNO'!F4</f>
        <v>1. Primera Instancia</v>
      </c>
      <c r="D3" s="6">
        <f>'1. ABOGADO EXTERNO'!B5</f>
        <v>45670</v>
      </c>
      <c r="E3" s="17" t="str">
        <f>'1. ABOGADO EXTERNO'!B6</f>
        <v xml:space="preserve">1. DEIBY YECID GONZÁLEZ GARNICA 
2. MARÍA FERNANDA GARNICA BUITRAGO
</v>
      </c>
      <c r="F3" s="17" t="str">
        <f>'1. ABOGADO EXTERNO'!B7</f>
        <v>1. JOSÉ DANIEL RODRÍGUEZ QUINTERO
2. HERNANDO RODRIGUEZ ARBOLEDA
3. Mapfre Seguros Generales de Colombia S.A. </v>
      </c>
      <c r="G3" s="17" t="str">
        <f>'1. ABOGADO EXTERNO'!B9</f>
        <v>PRETENSIONES:  Que se declare a José Daniel Rodríguez Quintero identificado con la cédula de ciudadanía no. 1.006.326.020 (conductor del vehículo de placas JSZ605) Hernando Rodríguez Arboleda (propietario) y a MAPFRE SEGUROS GENERALES COLOMBIA S.A., por los graves perjuicios inmateriales y materiales derivados del accidente de tránsito ocurrido el 23 de marzo de 2024 donde murió Andrés Felipe Garnica.
Que, como consecuencia de esa declaración, se condene a José Daniel Rodríguez Quinto (conductor del vehículo de palcas JSZ605) a Hernando Rodríguez Arboleda (propietario) y a MAPFRE SEGUROS GENERALES DE COLOMBIA S.A., al pago de las cifras solicitadas por los siguientes conceptos: 
•	Daño moral
•	Lucro cesante</v>
      </c>
      <c r="H3" s="18">
        <f>'1. ABOGADO EXTERNO'!B10</f>
        <v>75777477</v>
      </c>
      <c r="I3" s="17" t="str">
        <f>'1. ABOGADO EXTERNO'!B11</f>
        <v xml:space="preserve">ARGUMENTOS DE HECHO:  Los hechos relatados en la demanda se deben a un accidente de tránsito que ocurrió el 23 de marzo de 2024 sobre las 4:30 de la tarde en la carrera 28 entre calles 72 y 71 de Palmira (Valle del Cauca), cuando el vehículo de placas JSZ-605 modelo 2021, servicio particular, color ROJO NEGRO conducido por José Daniel Rodríguez Quintero realizó una maniobra de adelantamiento indebido, atropellando al peatón Andrés Felipe Garnica, quien perdió la vida por las múltiples lesiones causadas en el accidente. 
La hipótesis del informe policial de accidente de tránsito fue diligenciada con el código 105 adelantar en zona prohibida que fue atribuido al vehículo de placas JSZ605. Sin perjuicio de ello, si bien no fue relatado en los hechos de la demanda, pese a tener plena visibilidad del vehículo que se aproximaba. También quedó consignado expresamente en el Informe Policial de Accidente de Tránsito, como hipótesis del siniestro el código 409 –“Cruzar sin observar”– atribuible al peatón. Para demostrar lo anterior la parte demandante allegó al proceso un video de una cámara de seguridad de un lugar aledaño. 
ARGUMENTOS DE DERECHO: Se citan como fundamentos jurídicos entre otros los artículos 2341 y 2356 del Código Civil. Así mismo, se cita como fundamento los artículos 61 y 106 del Código Nacional de Tránsito.  Se citó jurisprudencia de la Corte Suprema de Justicia y del Consejo de Estado respecto de los perjuicios solicitados. 
ARGUMENTOS FAVORABLES Y DESFAVORABLES PARA LA COMPAÑÍA: como argumento favorable se puede citar que en el Informe Policial de accidente de tránsito se codificó al peatón, es decir, a la víctima de los hechos con el código 409 Cruzar sin observar. No mirar a lado y lado de la vía para atravesarla. Hipótesis que se puede confirmar al observar el video de los hechos, donde claramente se observa que la visibilidad en la vía era buena, y que el peatón, víctima de los hechos intentó hacer la maniobra de cruce de la calle en un sitio indebido.
No obstante, lo anterior, el mismo video de los hechos pone en evidencia la infracción de tránsito e imprudencia del conductor del vehículo asegurado, quien, como se puede ver claramente en el video, intentó hacer una maniobra de adelantamiento en un sitio con una doble línea amarilla continua, es decir, un sitio donde estas maniobras no se deben realizar. Aunado a ello, en el Informe Policial de Accidente de Tránsito se codificó al vehículo asegurado precisamente con el código 105 Adelantar en zona prohibida. Sobrepasar un vehículo donde exista la línea separadora central o de carril continua, que no sea curva, intersección o zona peatonal. 
En síntesis, la contingencia trata de un accidente de tránsito ocurrido el 23 de marzo de 2024, en el cual el vehículo asegurado con placas JSZ605 realizó una maniobra de adelantamiento en zona prohibida, visible en el video de los hechos, y arrolló al joven Andrés Felipe Garnica (Q.E.P.D.) ocasionándole de esta manera la muerta, siendo que este último también fue codificado en el informe policial de accidente de tránsito precisamente con el código 409 Cruzar sin observar. </v>
      </c>
      <c r="J3" s="17" t="str">
        <f>'1. ABOGADO EXTERNO'!B12</f>
        <v>Para el presente asunto la contingencia se califica como PROBABLE, teniendo en cuenta que la póliza No. 5015123119491 presta cobertura tanto temporal como material para los hechos objeto de controversia, y que los medios de prueba que obran en el plenario dan cuenta de la participación con responsabilidad civil del asegurado, 
En primer lugar, debe decirse que la Póliza de automóviles financiera No. 5015123119491 cuyo asegurado es el señor Hernando Rodríguez Arboleda y el tomador es Banco Finandina S.A BIC, presta cobertura temporal y material a los hechos objeto de discusión. Frente a la cobertura temporal de la póliza, véase que esta tenía su vigencia pactada entre el 06 de enero de 2024 y el 05 de enero de 2025, y los hechos objeto del litigio ocurrieron el día 23 de marzo de 2024, es decir, dentro de la vigencia de la póliza. Ahora bien, frente a la cobertura material, la póliza tiene pactado un amparo de responsabilidad civil extracontractual, siendo precisamente este el objeto de discusión del presente litigio en donde se determinará si los demandados, entre ellos el asegurado son civil y extracontractualmente por el fallecimiento del joven Andrés Felipe Garnica Buitrago. 
Frente a la responsabilidad del asegurado se debe decir lo siguiente: i) como prueba de la demanda se aportó un video de los hechos, en el cual se observa que, momentos antes de la colisión, el peatón decidió de manera intempestiva cruzar la vía, sin tomar las debidas precauciones frente al tránsito vehicular, lo que evidencia una conducta imprudente que tuvo una incidencia importante en la causación del accidente; ii) el mismo Informe Policial de Accidente de Tránsito también codificó la conducta del peatón bajo la hipótesis 409 –“Cruzar sin observar”–, lo cual confirma que su actuar contribuyó a la producción del siniestro; Sin embargo, iii) entre las pruebas obrantes también se encuentra el Informe Policial de Accidente de Tránsito, en el cual se atribuye al vehículo asegurado la hipótesis 105 –“Adelantar en zona prohibida”–, conducta consistente en sobrepasar otro vehículo donde exista línea separadora central continua, aun cuando no se trate de curva, intersección o zona peatonal; iv) adicionalmente, se cuenta con el Acta de Inspección Técnica a Cadáver, donde pueden observarse fotografías del lugar de los hechos que evidencian la existencia de una doble línea amarilla continua sobre la vía;  v) del video aportado también se desprende con claridad tanto la maniobra de adelantamiento en zona prohibida por parte del vehículo asegurado como el momento exacto del impacto con el peatón. Lo anterior permite concluir que, si bien el peatón incurrió en una conducta imprudente al cruzar intempestivamente la vía sin observar las condiciones del tránsito, pese a que tenía plena visualización del vehículo en marcha, también se encuentra acreditada una participación del conductor del vehículo en la ocurrencia del hecho. En efecto, la maniobra de adelantamiento en zona prohibida —captada en video y consignada en el Informe Policial bajo el código 105— representa una infracción a las normas de tránsito que no puede ser ignorada. En ese sentido, con fundamento en el material probatorio obrante en el expediente, puede establecerse que existió una concurrencia de causas en la producción del accidente, siendo razonable atribuir al conductor del vehículo una participación de responsabilidad no superior al 30%.</v>
      </c>
      <c r="K3" s="22" t="str">
        <f>'1. ABOGADO EXTERNO'!B13</f>
        <v>1 Probable (100% en contra de la Compañia)</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JUZGADO SEGUNDO (2) CIVIL DEL CIRCUITO DE PALMIRA</v>
      </c>
      <c r="Y3" s="1" t="str">
        <f>'1. ABOGADO EXTERNO'!F14</f>
        <v>76-520-31-03-002-2024-00170-00</v>
      </c>
      <c r="Z3" s="1" t="str">
        <f>'1. ABOGADO EXTERNO'!F5</f>
        <v xml:space="preserve">VIGENTE </v>
      </c>
      <c r="AA3" s="17" t="str">
        <f>'1. ABOGADO EXTERNO'!A22</f>
        <v xml:space="preserve">Etapa de traslado de la demanda.  El 11 de febrero de 2025 se radicó el escrito de contestación a la demanda. </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c r="A1" s="23" t="s">
        <v>1</v>
      </c>
      <c r="B1" s="24" t="s">
        <v>2</v>
      </c>
      <c r="C1" s="24" t="s">
        <v>39</v>
      </c>
      <c r="D1" s="24" t="s">
        <v>17</v>
      </c>
      <c r="E1" s="24" t="s">
        <v>57</v>
      </c>
      <c r="F1" s="29" t="s">
        <v>70</v>
      </c>
    </row>
    <row r="2" spans="1:6">
      <c r="A2" s="25"/>
      <c r="B2" s="25"/>
      <c r="C2" s="26"/>
      <c r="D2" s="26"/>
      <c r="E2" s="27"/>
      <c r="F2" s="4"/>
    </row>
    <row r="3" spans="1:6">
      <c r="A3" s="25" t="s">
        <v>25</v>
      </c>
      <c r="B3" s="25" t="s">
        <v>26</v>
      </c>
      <c r="C3" s="26" t="s">
        <v>121</v>
      </c>
      <c r="D3" s="26" t="s">
        <v>27</v>
      </c>
      <c r="E3" s="27" t="s">
        <v>58</v>
      </c>
      <c r="F3" s="4" t="s">
        <v>74</v>
      </c>
    </row>
    <row r="4" spans="1:6">
      <c r="A4" s="25" t="s">
        <v>28</v>
      </c>
      <c r="B4" s="25" t="s">
        <v>29</v>
      </c>
      <c r="C4" s="26" t="s">
        <v>120</v>
      </c>
      <c r="D4" s="26" t="s">
        <v>30</v>
      </c>
      <c r="E4" s="27" t="s">
        <v>59</v>
      </c>
      <c r="F4" s="4" t="s">
        <v>75</v>
      </c>
    </row>
    <row r="5" spans="1:6">
      <c r="A5" s="25" t="s">
        <v>31</v>
      </c>
      <c r="B5" s="25" t="s">
        <v>32</v>
      </c>
      <c r="C5" s="26" t="s">
        <v>41</v>
      </c>
      <c r="D5" s="28"/>
      <c r="E5" s="27" t="s">
        <v>60</v>
      </c>
    </row>
    <row r="6" spans="1:6">
      <c r="A6" s="25" t="s">
        <v>33</v>
      </c>
      <c r="B6" s="25" t="s">
        <v>40</v>
      </c>
      <c r="C6" s="26"/>
      <c r="D6" s="28"/>
      <c r="E6" s="27" t="s">
        <v>61</v>
      </c>
    </row>
    <row r="7" spans="1:6">
      <c r="A7" s="25" t="s">
        <v>34</v>
      </c>
      <c r="B7" s="25"/>
      <c r="C7" s="26"/>
      <c r="D7" s="28"/>
      <c r="E7" s="27" t="s">
        <v>62</v>
      </c>
    </row>
    <row r="8" spans="1:6">
      <c r="A8" s="25" t="s">
        <v>35</v>
      </c>
      <c r="B8" s="25"/>
      <c r="C8" s="26"/>
      <c r="D8" s="28"/>
      <c r="E8" s="27" t="s">
        <v>122</v>
      </c>
    </row>
    <row r="9" spans="1:6">
      <c r="A9" s="25" t="s">
        <v>36</v>
      </c>
      <c r="B9" s="28"/>
      <c r="C9" s="26"/>
      <c r="D9" s="28"/>
      <c r="E9" s="27" t="s">
        <v>63</v>
      </c>
    </row>
    <row r="10" spans="1:6">
      <c r="A10" s="25" t="s">
        <v>37</v>
      </c>
      <c r="B10" s="28"/>
      <c r="C10" s="26"/>
      <c r="D10" s="28"/>
      <c r="E10" s="27" t="s">
        <v>64</v>
      </c>
    </row>
    <row r="11" spans="1:6">
      <c r="A11" s="25" t="s">
        <v>38</v>
      </c>
      <c r="B11" s="28"/>
      <c r="C11" s="26"/>
      <c r="D11" s="28"/>
      <c r="E11" s="27" t="s">
        <v>65</v>
      </c>
    </row>
    <row r="12" spans="1:6">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2025-04-25T23:00:01Z</dcterms:modified>
  <cp:version>V1</cp:version>
</cp:coreProperties>
</file>