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A524AE95-9E08-4E42-BD41-541EBD2BE62E}" xr6:coauthVersionLast="47" xr6:coauthVersionMax="47" xr10:uidLastSave="{00000000-0000-0000-0000-000000000000}"/>
  <bookViews>
    <workbookView xWindow="0" yWindow="0" windowWidth="33600" windowHeight="210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<sst xmlns="http://schemas.openxmlformats.org/spreadsheetml/2006/main" count="305" uniqueCount="211">
  <si>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</si>
  <si>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</si>
  <si>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</si>
  <si>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</si>
  <si>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</si>
  <si>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</si>
  <si>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</si>
  <si>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</si>
  <si>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</si>
  <si>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</si>
  <si>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</si>
  <si>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</si>
  <si>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</si>
  <si>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</si>
  <si>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</si>
  <si>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</si>
  <si>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</si>
  <si>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</si>
  <si>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</si>
  <si>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</si>
  <si>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</si>
  <si>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</si>
  <si>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</si>
  <si>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</si>
  <si>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</si>
  <si>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</si>
  <si>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</si>
  <si>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</si>
  <si>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</si>
  <si>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</si>
  <si>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</si>
  <si>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</si>
  <si>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</si>
  <si>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</si>
  <si>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</si>
  <si>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</si>
  <si>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</si>
  <si>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</si>
  <si>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</si>
  <si>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</si>
  <si>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</si>
  <si>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</si>
  <si>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</si>
  <si>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</si>
  <si>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</si>
  <si>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</si>
  <si>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</si>
  <si>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</si>
  <si>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</si>
  <si>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</si>
  <si>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</si>
  <si>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</si>
  <si>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</si>
  <si>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</si>
  <si>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</si>
  <si>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</si>
  <si>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</si>
  <si>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</si>
  <si>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</si>
  <si>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</si>
  <si>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</si>
  <si>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</si>
  <si>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</si>
  <si>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</si>
  <si>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</si>
  <si>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</si>
  <si>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</si>
  <si>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</si>
  <si>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</si>
  <si>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</si>
  <si>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</si>
  <si>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</si>
  <si>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</si>
  <si>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</si>
  <si>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</si>
  <si>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</si>
  <si>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</si>
  <si>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</si>
  <si>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</si>
  <si>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</si>
  <si>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</si>
  <si>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</si>
  <si>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</si>
  <si>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</si>
  <si>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</si>
  <si>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</si>
  <si>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</si>
  <si>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</si>
  <si>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</si>
  <si>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</si>
  <si>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</si>
  <si>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</si>
  <si>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</si>
  <si>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</si>
  <si>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</si>
  <si>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</si>
  <si>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</si>
  <si>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</si>
  <si>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</si>
  <si>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</si>
  <si>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</si>
  <si>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</si>
  <si>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</si>
  <si>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</si>
  <si>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</si>
  <si>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</si>
  <si>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</si>
  <si>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</si>
  <si>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</si>
  <si>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</si>
  <si>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</si>
  <si>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</si>
  <si>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</si>
  <si>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</si>
  <si>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</si>
  <si>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</si>
  <si>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</si>
  <si>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</si>
  <si>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</si>
  <si>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</si>
  <si>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</si>
  <si>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</si>
  <si>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</si>
  <si>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</si>
  <si>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</si>
  <si>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</si>
  <si>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</si>
  <si>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</si>
  <si>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</si>
  <si>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</si>
  <si>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</si>
  <si>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</si>
  <si>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</si>
  <si>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</si>
  <si>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</si>
  <si>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</si>
  <si>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</si>
  <si>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</si>
  <si>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</si>
  <si>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</si>
  <si>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</si>
  <si>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</si>
  <si>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</si>
  <si>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</si>
  <si>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</si>
  <si>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</si>
  <si>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</si>
  <si>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</si>
  <si>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</si>
  <si>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</si>
  <si>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</si>
  <si>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</si>
  <si>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</si>
  <si>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</si>
  <si>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</si>
  <si>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</si>
  <si>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</si>
  <si>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</si>
  <si>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</si>
  <si>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</si>
  <si>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</si>
  <si>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</si>
  <si>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</si>
  <si>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</si>
  <si>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</si>
  <si>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</si>
  <si>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</si>
  <si>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</si>
  <si>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</si>
  <si>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</si>
  <si>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</si>
  <si>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</si>
  <si>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</si>
  <si>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</si>
  <si>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</si>
  <si>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</si>
  <si>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</si>
  <si>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</si>
  <si>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</si>
  <si>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</si>
  <si>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</si>
  <si>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</si>
  <si>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</si>
  <si>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</si>
  <si>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</si>
  <si>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</si>
  <si>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</si>
  <si>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</si>
  <si>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</si>
  <si>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</si>
  <si>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</si>
  <si>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</si>
  <si>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</si>
  <si>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</si>
  <si>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</si>
  <si>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</si>
  <si>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</si>
  <si>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11001400301120240142700</t>
  </si>
  <si>
    <t>JUZGADO 011 CIVIL MUNICIPAL DE BOGOTÁ</t>
  </si>
  <si>
    <t>ALLIANZ SEGUROS S.A.
JHONER OSORIO LONDOÑO
JOHN ALEXANDER CLAVIJO SUAREZ
TRANSPORTES HATO VIEJO SA</t>
  </si>
  <si>
    <t>MARIA TERESA TORRES LUNA (VICTIMA ) (68 AÑOS DE EDAD)</t>
  </si>
  <si>
    <t>maitetorres1957@hotmail.com</t>
  </si>
  <si>
    <t>N/A</t>
  </si>
  <si>
    <t>CASADA</t>
  </si>
  <si>
    <t>PENSIONADA</t>
  </si>
  <si>
    <t>65AÑOS Y 11 MESES DE EDAD</t>
  </si>
  <si>
    <t xml:space="preserve">$1.300.000 </t>
  </si>
  <si>
    <t>TRM-663</t>
  </si>
  <si>
    <t>Sin información</t>
  </si>
  <si>
    <t>Calle 23 Nro. 58BB – 90,  Bello – Antioquia</t>
  </si>
  <si>
    <t>1. El 16 de abril de 2023, en Bello, Antioquia, ocurrió un accidente que involucró al vehículo de placas TRM-663, asegurado por Allianz Seguros S.A.,de propiedad de John Alexander Clavijo Suárez y conducido por Jhoner Osorio Londoño, quien estaba vinculado a Transportes Hato Viejo S.A., como causa de ello la señora María Teresa Torres Luna, pasajera del vehículo en mención sufrió contusión de cadera, ruptura de ligamentos de la mano y trastornos articulares, lo que conllevó a que Medicina Legal determinara una incapacidad médicolegal de 35 días y además aporta dictamen de PCL del 12,09% expedido por el médico José William Vargas Arena. 
2. En el proceso contravencional expediente 103392, la Secretaría de Movilidad resolvió no imputar responsabilidad por falta de versiones de ambas partes.  Sin embargo existe un proceso penal bajo el Código Único de Investigación 052126000201202313201, asignado a la Fiscalía 105 Local de Bello.
3.Se aduce que el accidente generó perjuicios extrapatrimoniales en la modalidad de daño moral y daño a la vida en relación, afectando su movilidad, su participación en actividades religiosas, sus labores domésticas y su trabajo.  
4. El 3 de julio de 2024, la lesionada presentó solicitud de indemnización de perjuicios ante Allianz Seguros S.A., la cual ofreció $5.000.000, monto que no fue aceptado. Así mismo el el 22 de octubre de 2024, se llevó a cabo una audiencia de conciliación extrajudicial ante el Centro de Conciliación Legales, pero fue declarada fallida por falta de disposición conciliatoria de los convocados.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</si>
</sst>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3" fontId="0" fillId="0" borderId="1" xfId="0" applyNumberForma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itetorres1957@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2" zoomScale="85" zoomScaleNormal="85" workbookViewId="0">
      <selection activeCell="B35" sqref="B35"/>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3" t="s">
        <v>0</v>
      </c>
      <c r="B1" s="63"/>
      <c r="C1" s="63"/>
    </row>
    <row r="2" spans="1:3" ht="16" x14ac:dyDescent="0.2">
      <c r="A2" s="5" t="s">
        <v>164</v>
      </c>
      <c r="B2" s="68" t="s">
        <v>197</v>
      </c>
      <c r="C2" s="69"/>
    </row>
    <row r="3" spans="1:3" ht="16" x14ac:dyDescent="0.2">
      <c r="A3" s="5" t="s">
        <v>127</v>
      </c>
      <c r="B3" s="64" t="s">
        <v>198</v>
      </c>
      <c r="C3" s="65"/>
    </row>
    <row r="4" spans="1:3" ht="16" x14ac:dyDescent="0.2">
      <c r="A4" s="5" t="s">
        <v>143</v>
      </c>
      <c r="B4" s="70" t="s">
        <v>199</v>
      </c>
      <c r="C4" s="65"/>
    </row>
    <row r="5" spans="1:3" ht="31.5" customHeight="1" x14ac:dyDescent="0.2">
      <c r="A5" s="5" t="s">
        <v>144</v>
      </c>
      <c r="B5" s="59" t="s">
        <v>200</v>
      </c>
      <c r="C5" s="59"/>
    </row>
    <row r="6" spans="1:3" ht="16" x14ac:dyDescent="0.2">
      <c r="A6" s="5" t="s">
        <v>145</v>
      </c>
      <c r="B6" s="59" t="s">
        <v>104</v>
      </c>
      <c r="C6" s="59"/>
    </row>
    <row r="7" spans="1:3" ht="16" x14ac:dyDescent="0.2">
      <c r="A7" s="25" t="s">
        <v>146</v>
      </c>
      <c r="B7" s="64" t="s">
        <v>128</v>
      </c>
      <c r="C7" s="65"/>
    </row>
    <row r="8" spans="1:3" ht="23" customHeight="1" x14ac:dyDescent="0.2">
      <c r="A8" s="26" t="s">
        <v>147</v>
      </c>
      <c r="B8" s="59" t="s">
        <v>200</v>
      </c>
      <c r="C8" s="59"/>
    </row>
    <row r="9" spans="1:3" ht="16" x14ac:dyDescent="0.2">
      <c r="A9" s="26" t="s">
        <v>148</v>
      </c>
      <c r="B9" s="128">
        <v>25805439</v>
      </c>
      <c r="C9" s="59"/>
    </row>
    <row r="10" spans="1:3" ht="16" x14ac:dyDescent="0.2">
      <c r="A10" s="26" t="s">
        <v>149</v>
      </c>
      <c r="B10" s="57" t="s">
        <v>209</v>
      </c>
      <c r="C10" s="57"/>
    </row>
    <row r="11" spans="1:3" ht="30" customHeight="1" x14ac:dyDescent="0.2">
      <c r="A11" s="27" t="s">
        <v>150</v>
      </c>
      <c r="B11" s="57">
        <v>3128079671</v>
      </c>
      <c r="C11" s="57"/>
    </row>
    <row r="12" spans="1:3" ht="30" customHeight="1" x14ac:dyDescent="0.2">
      <c r="A12" s="5" t="s">
        <v>151</v>
      </c>
      <c r="B12" s="58" t="s">
        <v>201</v>
      </c>
      <c r="C12" s="57"/>
    </row>
    <row r="13" spans="1:3" ht="16" x14ac:dyDescent="0.2">
      <c r="A13" s="5" t="s">
        <v>152</v>
      </c>
      <c r="B13" s="59" t="s">
        <v>203</v>
      </c>
      <c r="C13" s="59"/>
    </row>
    <row r="14" spans="1:3" ht="16" x14ac:dyDescent="0.2">
      <c r="A14" s="5" t="s">
        <v>153</v>
      </c>
      <c r="B14" s="60">
        <v>20952</v>
      </c>
      <c r="C14" s="59"/>
    </row>
    <row r="15" spans="1:3" ht="16" x14ac:dyDescent="0.2">
      <c r="A15" s="5" t="s">
        <v>154</v>
      </c>
      <c r="B15" s="59" t="s">
        <v>205</v>
      </c>
      <c r="C15" s="59"/>
    </row>
    <row r="16" spans="1:3" ht="16" x14ac:dyDescent="0.2">
      <c r="A16" s="5" t="s">
        <v>155</v>
      </c>
      <c r="B16" s="59" t="s">
        <v>202</v>
      </c>
      <c r="C16" s="59"/>
    </row>
    <row r="17" spans="1:3" ht="15" customHeight="1" x14ac:dyDescent="0.2">
      <c r="A17" s="5" t="s">
        <v>156</v>
      </c>
      <c r="B17" s="57" t="s">
        <v>85</v>
      </c>
      <c r="C17" s="57"/>
    </row>
    <row r="18" spans="1:3" ht="16" x14ac:dyDescent="0.2">
      <c r="A18" s="5" t="s">
        <v>157</v>
      </c>
      <c r="B18" s="57" t="s">
        <v>204</v>
      </c>
      <c r="C18" s="57"/>
    </row>
    <row r="19" spans="1:3" ht="18.75" customHeight="1" x14ac:dyDescent="0.2">
      <c r="A19" s="5" t="s">
        <v>158</v>
      </c>
      <c r="B19" s="66" t="s">
        <v>206</v>
      </c>
      <c r="C19" s="67"/>
    </row>
    <row r="20" spans="1:3" ht="16" x14ac:dyDescent="0.2">
      <c r="A20" s="5" t="s">
        <v>159</v>
      </c>
      <c r="B20" s="59">
        <v>1</v>
      </c>
      <c r="C20" s="59"/>
    </row>
    <row r="21" spans="1:3" ht="17.25" customHeight="1" x14ac:dyDescent="0.2">
      <c r="A21" s="5" t="s">
        <v>160</v>
      </c>
      <c r="B21" s="57" t="s">
        <v>95</v>
      </c>
      <c r="C21" s="57"/>
    </row>
    <row r="22" spans="1:3" ht="16" x14ac:dyDescent="0.2">
      <c r="A22" s="26" t="s">
        <v>161</v>
      </c>
      <c r="B22" s="56">
        <v>45032</v>
      </c>
      <c r="C22" s="53"/>
    </row>
    <row r="23" spans="1:3" ht="16" x14ac:dyDescent="0.2">
      <c r="A23" s="26" t="s">
        <v>162</v>
      </c>
      <c r="B23" s="55">
        <v>45580</v>
      </c>
      <c r="C23" s="53"/>
    </row>
    <row r="24" spans="1:3" ht="16" x14ac:dyDescent="0.2">
      <c r="A24" s="26" t="s">
        <v>163</v>
      </c>
      <c r="B24" s="55">
        <v>45587</v>
      </c>
      <c r="C24" s="53"/>
    </row>
    <row r="25" spans="1:3" x14ac:dyDescent="0.2">
      <c r="A25" s="71" t="s">
        <v>120</v>
      </c>
      <c r="B25" s="53" t="s">
        <v>210</v>
      </c>
      <c r="C25" s="54"/>
    </row>
    <row r="26" spans="1:3" x14ac:dyDescent="0.2">
      <c r="A26" s="71"/>
      <c r="B26" s="54"/>
      <c r="C26" s="54"/>
    </row>
    <row r="27" spans="1:3" ht="100.5" customHeight="1" x14ac:dyDescent="0.2">
      <c r="A27" s="71"/>
      <c r="B27" s="54"/>
      <c r="C27" s="54"/>
    </row>
    <row r="28" spans="1:3" ht="16" x14ac:dyDescent="0.2">
      <c r="A28" s="26" t="s">
        <v>165</v>
      </c>
      <c r="B28" s="54" t="s">
        <v>208</v>
      </c>
      <c r="C28" s="54"/>
    </row>
    <row r="29" spans="1:3" ht="16" x14ac:dyDescent="0.2">
      <c r="A29" s="26" t="s">
        <v>166</v>
      </c>
      <c r="B29" s="54" t="s">
        <v>208</v>
      </c>
      <c r="C29" s="54"/>
    </row>
    <row r="30" spans="1:3" ht="16" x14ac:dyDescent="0.2">
      <c r="A30" s="26" t="s">
        <v>167</v>
      </c>
      <c r="B30" s="54" t="s">
        <v>207</v>
      </c>
      <c r="C30" s="54"/>
    </row>
    <row r="31" spans="1:3" ht="16" x14ac:dyDescent="0.2">
      <c r="A31" s="26" t="s">
        <v>168</v>
      </c>
      <c r="B31" s="54" t="s">
        <v>208</v>
      </c>
      <c r="C31" s="54"/>
    </row>
    <row r="32" spans="1:3" ht="16" x14ac:dyDescent="0.2">
      <c r="A32" s="26" t="s">
        <v>169</v>
      </c>
      <c r="B32" s="61">
        <v>45688</v>
      </c>
      <c r="C32" s="62"/>
    </row>
    <row r="33" spans="1:3" ht="16" x14ac:dyDescent="0.2">
      <c r="A33" s="5" t="s">
        <v>170</v>
      </c>
      <c r="B33" s="60">
        <v>45678</v>
      </c>
      <c r="C33" s="60"/>
    </row>
    <row r="34" spans="1:3" ht="48" x14ac:dyDescent="0.2">
      <c r="A34" s="5" t="s">
        <v>171</v>
      </c>
      <c r="B34" s="60">
        <v>45708</v>
      </c>
      <c r="C34" s="5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A7B09A2B-5FDB-450D-87F6-249C22A4E73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2" t="s">
        <v>10</v>
      </c>
      <c r="B1" s="72"/>
      <c r="C1" s="72"/>
    </row>
    <row r="2" spans="1:3" ht="15.75" customHeight="1" x14ac:dyDescent="0.2">
      <c r="A2" s="20" t="s">
        <v>11</v>
      </c>
      <c r="B2" s="73" t="s">
        <v>121</v>
      </c>
      <c r="C2" s="74"/>
    </row>
    <row r="3" spans="1:3" s="2" customFormat="1" ht="16" x14ac:dyDescent="0.2">
      <c r="A3" s="5" t="s">
        <v>1</v>
      </c>
      <c r="B3" s="59" t="str">
        <f>'AUTOS  NOTA 322'!B2:C2</f>
        <v>11001400301120240142700</v>
      </c>
      <c r="C3" s="59"/>
    </row>
    <row r="4" spans="1:3" s="2" customFormat="1" ht="16" x14ac:dyDescent="0.2">
      <c r="A4" s="5" t="s">
        <v>2</v>
      </c>
      <c r="B4" s="59" t="str">
        <f>'AUTOS  NOTA 322'!B3:C3</f>
        <v>JUZGADO 011 CIVIL MUNICIPAL DE BOGOTÁ</v>
      </c>
      <c r="C4" s="59"/>
    </row>
    <row r="5" spans="1:3" s="2" customFormat="1" ht="16" x14ac:dyDescent="0.2">
      <c r="A5" s="5" t="s">
        <v>3</v>
      </c>
      <c r="B5" s="59" t="str">
        <f>'AUTOS  NOTA 322'!B4:C4</f>
        <v>ALLIANZ SEGUROS S.A.
JHONER OSORIO LONDOÑO
JOHN ALEXANDER CLAVIJO SUAREZ
TRANSPORTES HATO VIEJO SA</v>
      </c>
      <c r="C5" s="59"/>
    </row>
    <row r="6" spans="1:3" s="2" customFormat="1" ht="16" x14ac:dyDescent="0.2">
      <c r="A6" s="5" t="s">
        <v>4</v>
      </c>
      <c r="B6" s="59" t="str">
        <f>'AUTOS  NOTA 322'!B5:C5</f>
        <v>MARIA TERESA TORRES LUNA (VICTIMA ) (68 AÑOS DE EDAD)</v>
      </c>
      <c r="C6" s="59"/>
    </row>
    <row r="7" spans="1:3" s="2" customFormat="1" ht="16" x14ac:dyDescent="0.2">
      <c r="A7" s="5" t="s">
        <v>5</v>
      </c>
      <c r="B7" s="59" t="str">
        <f>'AUTOS  NOTA 322'!B6:C6</f>
        <v>DEMANDA DIRECTA</v>
      </c>
      <c r="C7" s="59"/>
    </row>
    <row r="8" spans="1:3" s="2" customFormat="1" ht="16" x14ac:dyDescent="0.2">
      <c r="A8" s="29" t="s">
        <v>101</v>
      </c>
      <c r="B8" s="59" t="str">
        <f>'AUTOS  NOTA 322'!B7:C8</f>
        <v>MARIA TERESA TORRES LUNA (VICTIMA ) (68 AÑOS DE EDAD)</v>
      </c>
      <c r="C8" s="59"/>
    </row>
    <row r="9" spans="1:3" ht="16" x14ac:dyDescent="0.2">
      <c r="A9" s="20" t="s">
        <v>12</v>
      </c>
      <c r="B9" s="59"/>
      <c r="C9" s="59"/>
    </row>
    <row r="10" spans="1:3" ht="16" x14ac:dyDescent="0.2">
      <c r="A10" s="20" t="s">
        <v>9</v>
      </c>
      <c r="B10" s="59" t="s">
        <v>106</v>
      </c>
      <c r="C10" s="59"/>
    </row>
    <row r="11" spans="1:3" ht="16" x14ac:dyDescent="0.2">
      <c r="A11" s="20" t="s">
        <v>13</v>
      </c>
      <c r="B11" s="87">
        <v>0</v>
      </c>
      <c r="C11" s="88"/>
    </row>
    <row r="12" spans="1:3" ht="16" x14ac:dyDescent="0.2">
      <c r="A12" s="20" t="s">
        <v>115</v>
      </c>
      <c r="B12" s="87">
        <v>0</v>
      </c>
      <c r="C12" s="88"/>
    </row>
    <row r="13" spans="1:3" ht="16" x14ac:dyDescent="0.2">
      <c r="A13" s="20" t="s">
        <v>14</v>
      </c>
      <c r="B13" s="64"/>
      <c r="C13" s="65"/>
    </row>
    <row r="14" spans="1:3" ht="16" x14ac:dyDescent="0.2">
      <c r="A14" s="20" t="s">
        <v>15</v>
      </c>
      <c r="B14" s="57"/>
      <c r="C14" s="59"/>
    </row>
    <row r="15" spans="1:3" ht="16" x14ac:dyDescent="0.2">
      <c r="A15" s="20" t="s">
        <v>16</v>
      </c>
      <c r="B15" s="59"/>
      <c r="C15" s="59"/>
    </row>
    <row r="16" spans="1:3" ht="16" x14ac:dyDescent="0.2">
      <c r="A16" s="20" t="s">
        <v>18</v>
      </c>
      <c r="B16" s="59"/>
      <c r="C16" s="59"/>
    </row>
    <row r="17" spans="1:3" x14ac:dyDescent="0.2">
      <c r="A17" s="89" t="s">
        <v>19</v>
      </c>
      <c r="B17" s="59"/>
      <c r="C17" s="59"/>
    </row>
    <row r="18" spans="1:3" x14ac:dyDescent="0.2">
      <c r="A18" s="90"/>
      <c r="B18" s="10" t="s">
        <v>21</v>
      </c>
      <c r="C18" s="10" t="s">
        <v>22</v>
      </c>
    </row>
    <row r="19" spans="1:3" ht="16" x14ac:dyDescent="0.2">
      <c r="A19" s="90"/>
      <c r="B19" s="6" t="s">
        <v>118</v>
      </c>
      <c r="C19" s="6"/>
    </row>
    <row r="20" spans="1:3" x14ac:dyDescent="0.2">
      <c r="A20" s="90"/>
      <c r="B20" s="6"/>
      <c r="C20" s="6"/>
    </row>
    <row r="21" spans="1:3" x14ac:dyDescent="0.2">
      <c r="A21" s="91"/>
      <c r="B21" s="6"/>
      <c r="C21" s="6"/>
    </row>
    <row r="22" spans="1:3" ht="16" x14ac:dyDescent="0.2">
      <c r="A22" s="20" t="s">
        <v>23</v>
      </c>
      <c r="B22" s="59"/>
      <c r="C22" s="59"/>
    </row>
    <row r="23" spans="1:3" ht="16" x14ac:dyDescent="0.2">
      <c r="A23" s="20" t="s">
        <v>24</v>
      </c>
      <c r="B23" s="92"/>
      <c r="C23" s="93"/>
    </row>
    <row r="24" spans="1:3" ht="16" x14ac:dyDescent="0.2">
      <c r="A24" s="20" t="s">
        <v>25</v>
      </c>
      <c r="B24" s="59"/>
      <c r="C24" s="59"/>
    </row>
    <row r="25" spans="1:3" ht="16" x14ac:dyDescent="0.2">
      <c r="A25" s="20" t="s">
        <v>26</v>
      </c>
      <c r="B25" s="59"/>
      <c r="C25" s="59"/>
    </row>
    <row r="26" spans="1:3" ht="16" x14ac:dyDescent="0.2">
      <c r="A26" s="20" t="s">
        <v>28</v>
      </c>
      <c r="B26" s="59"/>
      <c r="C26" s="59"/>
    </row>
    <row r="27" spans="1:3" ht="16" x14ac:dyDescent="0.2">
      <c r="A27" s="19" t="s">
        <v>29</v>
      </c>
      <c r="B27" s="59"/>
      <c r="C27" s="59"/>
    </row>
    <row r="28" spans="1:3" x14ac:dyDescent="0.2">
      <c r="A28" s="75" t="s">
        <v>30</v>
      </c>
      <c r="B28" s="75"/>
      <c r="C28" s="75"/>
    </row>
    <row r="29" spans="1:3" x14ac:dyDescent="0.2">
      <c r="A29" s="85" t="s">
        <v>31</v>
      </c>
      <c r="B29" s="86"/>
      <c r="C29" s="11"/>
    </row>
    <row r="30" spans="1:3" x14ac:dyDescent="0.2">
      <c r="A30" s="85" t="s">
        <v>32</v>
      </c>
      <c r="B30" s="86"/>
      <c r="C30" s="11"/>
    </row>
    <row r="31" spans="1:3" x14ac:dyDescent="0.2">
      <c r="A31" s="85" t="s">
        <v>33</v>
      </c>
      <c r="B31" s="86"/>
      <c r="C31" s="12"/>
    </row>
    <row r="32" spans="1:3" x14ac:dyDescent="0.2">
      <c r="A32" s="85" t="s">
        <v>34</v>
      </c>
      <c r="B32" s="86"/>
      <c r="C32" s="11"/>
    </row>
    <row r="33" spans="1:3" x14ac:dyDescent="0.2">
      <c r="A33" s="85" t="s">
        <v>35</v>
      </c>
      <c r="B33" s="86"/>
      <c r="C33" s="11"/>
    </row>
    <row r="34" spans="1:3" x14ac:dyDescent="0.2">
      <c r="A34" s="85" t="s">
        <v>36</v>
      </c>
      <c r="B34" s="86"/>
      <c r="C34" s="13"/>
    </row>
    <row r="35" spans="1:3" x14ac:dyDescent="0.2">
      <c r="A35" s="76" t="s">
        <v>37</v>
      </c>
      <c r="B35" s="77"/>
      <c r="C35" s="14"/>
    </row>
    <row r="36" spans="1:3" x14ac:dyDescent="0.2">
      <c r="A36" s="76" t="s">
        <v>38</v>
      </c>
      <c r="B36" s="77"/>
      <c r="C36" s="15"/>
    </row>
    <row r="37" spans="1:3" x14ac:dyDescent="0.2">
      <c r="A37" s="78" t="s">
        <v>39</v>
      </c>
      <c r="B37" s="79"/>
      <c r="C37" s="15"/>
    </row>
    <row r="38" spans="1:3" x14ac:dyDescent="0.2">
      <c r="A38" s="80"/>
      <c r="B38" s="81"/>
      <c r="C38" s="15"/>
    </row>
    <row r="39" spans="1:3" x14ac:dyDescent="0.2">
      <c r="A39" s="82"/>
      <c r="B39" s="83"/>
      <c r="C39" s="15"/>
    </row>
    <row r="40" spans="1:3" x14ac:dyDescent="0.2">
      <c r="A40" s="84" t="s">
        <v>40</v>
      </c>
      <c r="B40" s="84"/>
      <c r="C40" s="84"/>
    </row>
    <row r="41" spans="1:3" ht="16" x14ac:dyDescent="0.2">
      <c r="A41" s="17" t="s">
        <v>41</v>
      </c>
      <c r="B41" s="18"/>
      <c r="C41" s="15"/>
    </row>
    <row r="42" spans="1:3" x14ac:dyDescent="0.2">
      <c r="A42" s="76" t="s">
        <v>42</v>
      </c>
      <c r="B42" s="77"/>
      <c r="C42" s="15"/>
    </row>
    <row r="43" spans="1:3" x14ac:dyDescent="0.2">
      <c r="A43" s="76" t="s">
        <v>43</v>
      </c>
      <c r="B43" s="77"/>
      <c r="C43" s="15"/>
    </row>
    <row r="44" spans="1:3" ht="16" x14ac:dyDescent="0.2">
      <c r="A44" s="17" t="s">
        <v>44</v>
      </c>
      <c r="B44" s="18"/>
      <c r="C44" s="15"/>
    </row>
    <row r="45" spans="1:3" ht="16" x14ac:dyDescent="0.2">
      <c r="A45" s="17" t="s">
        <v>45</v>
      </c>
      <c r="B45" s="18"/>
      <c r="C45" s="15"/>
    </row>
    <row r="46" spans="1:3" x14ac:dyDescent="0.2">
      <c r="A46" s="76" t="s">
        <v>46</v>
      </c>
      <c r="B46" s="77"/>
      <c r="C46" s="15"/>
    </row>
    <row r="47" spans="1:3" ht="16" x14ac:dyDescent="0.2">
      <c r="A47" s="17" t="s">
        <v>47</v>
      </c>
      <c r="B47" s="16"/>
      <c r="C47" s="15"/>
    </row>
    <row r="48" spans="1:3" x14ac:dyDescent="0.2">
      <c r="A48" s="76" t="s">
        <v>48</v>
      </c>
      <c r="B48" s="77"/>
      <c r="C48" s="15"/>
    </row>
    <row r="49" spans="1:3" x14ac:dyDescent="0.2">
      <c r="A49" s="76" t="s">
        <v>49</v>
      </c>
      <c r="B49" s="77"/>
      <c r="C49" s="15"/>
    </row>
    <row r="50" spans="1:3" x14ac:dyDescent="0.2">
      <c r="A50" s="76" t="s">
        <v>39</v>
      </c>
      <c r="B50" s="7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8" t="s">
        <v>50</v>
      </c>
      <c r="B1" s="98"/>
      <c r="C1" s="98"/>
    </row>
    <row r="2" spans="1:9" ht="15" customHeight="1" x14ac:dyDescent="0.2">
      <c r="A2" s="33" t="s">
        <v>11</v>
      </c>
      <c r="B2" s="99" t="str">
        <f>'AUTOS NOTA 321'!B2:C2</f>
        <v xml:space="preserve">SINIESTRO   LEGIS </v>
      </c>
      <c r="C2" s="100"/>
    </row>
    <row r="3" spans="1:9" ht="16" x14ac:dyDescent="0.2">
      <c r="A3" s="34" t="s">
        <v>1</v>
      </c>
      <c r="B3" s="103" t="str">
        <f>'AUTOS  NOTA 322'!B2:C2</f>
        <v>11001400301120240142700</v>
      </c>
      <c r="C3" s="103"/>
    </row>
    <row r="4" spans="1:9" ht="16" x14ac:dyDescent="0.2">
      <c r="A4" s="34" t="s">
        <v>2</v>
      </c>
      <c r="B4" s="103" t="str">
        <f>'AUTOS  NOTA 322'!B3:C3</f>
        <v>JUZGADO 011 CIVIL MUNICIPAL DE BOGOTÁ</v>
      </c>
      <c r="C4" s="103"/>
    </row>
    <row r="5" spans="1:9" ht="16" x14ac:dyDescent="0.2">
      <c r="A5" s="34" t="s">
        <v>3</v>
      </c>
      <c r="B5" s="103" t="str">
        <f>'AUTOS  NOTA 322'!B4:C4</f>
        <v>ALLIANZ SEGUROS S.A.
JHONER OSORIO LONDOÑO
JOHN ALEXANDER CLAVIJO SUAREZ
TRANSPORTES HATO VIEJO SA</v>
      </c>
      <c r="C5" s="103"/>
    </row>
    <row r="6" spans="1:9" ht="15" customHeight="1" x14ac:dyDescent="0.2">
      <c r="A6" s="34" t="s">
        <v>4</v>
      </c>
      <c r="B6" s="103" t="str">
        <f>'AUTOS  NOTA 322'!B5:C5</f>
        <v>MARIA TERESA TORRES LUNA (VICTIMA ) (68 AÑOS DE EDAD)</v>
      </c>
      <c r="C6" s="103"/>
    </row>
    <row r="7" spans="1:9" ht="16" x14ac:dyDescent="0.2">
      <c r="A7" s="34" t="s">
        <v>5</v>
      </c>
      <c r="B7" s="103" t="str">
        <f>'AUTOS  NOTA 322'!B6:C6</f>
        <v>DEMANDA DIRECTA</v>
      </c>
      <c r="C7" s="103"/>
    </row>
    <row r="8" spans="1:9" ht="16" x14ac:dyDescent="0.2">
      <c r="A8" s="36" t="s">
        <v>101</v>
      </c>
      <c r="B8" s="103" t="str">
        <f>'AUTOS  NOTA 322'!B7:C8</f>
        <v>MARIA TERESA TORRES LUNA (VICTIMA ) (68 AÑOS DE EDAD)</v>
      </c>
      <c r="C8" s="103"/>
    </row>
    <row r="9" spans="1:9" ht="16" x14ac:dyDescent="0.2">
      <c r="A9" s="34" t="s">
        <v>51</v>
      </c>
      <c r="B9" s="96">
        <f>SUM(C11,C12,C14,C15,C17)</f>
        <v>0</v>
      </c>
      <c r="C9" s="97"/>
    </row>
    <row r="10" spans="1:9" x14ac:dyDescent="0.2">
      <c r="A10" s="104" t="s">
        <v>52</v>
      </c>
      <c r="B10" s="101" t="s">
        <v>53</v>
      </c>
      <c r="C10" s="102"/>
    </row>
    <row r="11" spans="1:9" ht="16" x14ac:dyDescent="0.2">
      <c r="A11" s="104"/>
      <c r="B11" s="35" t="s">
        <v>54</v>
      </c>
      <c r="C11" s="30"/>
    </row>
    <row r="12" spans="1:9" ht="16" x14ac:dyDescent="0.2">
      <c r="A12" s="104"/>
      <c r="B12" s="35" t="s">
        <v>55</v>
      </c>
      <c r="C12" s="30"/>
    </row>
    <row r="13" spans="1:9" x14ac:dyDescent="0.2">
      <c r="A13" s="104"/>
      <c r="B13" s="101"/>
      <c r="C13" s="102"/>
    </row>
    <row r="14" spans="1:9" ht="16" x14ac:dyDescent="0.2">
      <c r="A14" s="104"/>
      <c r="B14" s="35" t="s">
        <v>98</v>
      </c>
      <c r="C14" s="38"/>
    </row>
    <row r="15" spans="1:9" ht="16" x14ac:dyDescent="0.2">
      <c r="A15" s="104"/>
      <c r="B15" s="35" t="s">
        <v>99</v>
      </c>
      <c r="C15" s="38"/>
      <c r="E15" s="41" t="s">
        <v>57</v>
      </c>
      <c r="F15" s="42">
        <v>0.7</v>
      </c>
    </row>
    <row r="16" spans="1:9" x14ac:dyDescent="0.2">
      <c r="A16" s="104"/>
      <c r="B16" s="101" t="s">
        <v>58</v>
      </c>
      <c r="C16" s="102"/>
      <c r="E16" s="41" t="s">
        <v>59</v>
      </c>
      <c r="F16" s="43">
        <v>0.3</v>
      </c>
      <c r="I16" s="44"/>
    </row>
    <row r="17" spans="1:9" x14ac:dyDescent="0.2">
      <c r="A17" s="104"/>
      <c r="B17" s="35"/>
      <c r="C17" s="39"/>
      <c r="F17" s="45"/>
      <c r="I17" s="44"/>
    </row>
    <row r="18" spans="1:9" ht="23.25" customHeight="1" x14ac:dyDescent="0.2">
      <c r="A18" s="37" t="s">
        <v>60</v>
      </c>
      <c r="B18" s="99" t="s">
        <v>57</v>
      </c>
      <c r="C18" s="100"/>
    </row>
    <row r="19" spans="1:9" ht="32" x14ac:dyDescent="0.2">
      <c r="A19" s="34" t="s">
        <v>62</v>
      </c>
      <c r="B19" s="112"/>
      <c r="C19" s="113"/>
    </row>
    <row r="20" spans="1:9" ht="15" customHeight="1" x14ac:dyDescent="0.2">
      <c r="A20" s="46" t="s">
        <v>63</v>
      </c>
      <c r="B20" s="109">
        <f>((C22+C23+C25+C26+C30+C28+C32+C34+C29+C33)-C37-C38)*C36*C39</f>
        <v>0</v>
      </c>
      <c r="C20" s="109"/>
    </row>
    <row r="21" spans="1:9" ht="16" x14ac:dyDescent="0.2">
      <c r="A21" s="37" t="s">
        <v>64</v>
      </c>
      <c r="B21" s="114" t="s">
        <v>53</v>
      </c>
      <c r="C21" s="115"/>
    </row>
    <row r="22" spans="1:9" ht="16" x14ac:dyDescent="0.2">
      <c r="A22" s="107"/>
      <c r="B22" s="35" t="s">
        <v>54</v>
      </c>
      <c r="C22" s="30">
        <v>0</v>
      </c>
    </row>
    <row r="23" spans="1:9" ht="16" x14ac:dyDescent="0.2">
      <c r="A23" s="108"/>
      <c r="B23" s="35" t="s">
        <v>55</v>
      </c>
      <c r="C23" s="30">
        <v>0</v>
      </c>
    </row>
    <row r="24" spans="1:9" x14ac:dyDescent="0.2">
      <c r="A24" s="108"/>
      <c r="B24" s="101" t="s">
        <v>56</v>
      </c>
      <c r="C24" s="102"/>
    </row>
    <row r="25" spans="1:9" ht="16" x14ac:dyDescent="0.2">
      <c r="A25" s="108"/>
      <c r="B25" s="35" t="s">
        <v>98</v>
      </c>
      <c r="C25" s="30">
        <v>0</v>
      </c>
    </row>
    <row r="26" spans="1:9" ht="29" customHeight="1" x14ac:dyDescent="0.2">
      <c r="A26" s="108"/>
      <c r="B26" s="35" t="s">
        <v>100</v>
      </c>
      <c r="C26" s="30">
        <v>0</v>
      </c>
    </row>
    <row r="27" spans="1:9" x14ac:dyDescent="0.2">
      <c r="A27" s="108"/>
      <c r="B27" s="101" t="s">
        <v>122</v>
      </c>
      <c r="C27" s="102"/>
    </row>
    <row r="28" spans="1:9" ht="16" x14ac:dyDescent="0.2">
      <c r="A28" s="108"/>
      <c r="B28" s="35" t="s">
        <v>131</v>
      </c>
      <c r="C28" s="30">
        <v>0</v>
      </c>
    </row>
    <row r="29" spans="1:9" ht="16" x14ac:dyDescent="0.2">
      <c r="A29" s="108"/>
      <c r="B29" s="35" t="s">
        <v>54</v>
      </c>
      <c r="C29" s="30"/>
    </row>
    <row r="30" spans="1:9" ht="16" x14ac:dyDescent="0.2">
      <c r="A30" s="108"/>
      <c r="B30" s="35" t="s">
        <v>55</v>
      </c>
      <c r="C30" s="30">
        <v>0</v>
      </c>
    </row>
    <row r="31" spans="1:9" x14ac:dyDescent="0.2">
      <c r="A31" s="108"/>
      <c r="B31" s="101" t="s">
        <v>123</v>
      </c>
      <c r="C31" s="102"/>
    </row>
    <row r="32" spans="1:9" x14ac:dyDescent="0.2">
      <c r="A32" s="108"/>
      <c r="B32" s="35"/>
      <c r="C32" s="30"/>
    </row>
    <row r="33" spans="1:3" ht="16" x14ac:dyDescent="0.2">
      <c r="A33" s="108"/>
      <c r="B33" s="35" t="s">
        <v>54</v>
      </c>
      <c r="C33" s="30">
        <v>0</v>
      </c>
    </row>
    <row r="34" spans="1:3" ht="16" x14ac:dyDescent="0.2">
      <c r="A34" s="108"/>
      <c r="B34" s="35" t="s">
        <v>55</v>
      </c>
      <c r="C34" s="30">
        <v>0</v>
      </c>
    </row>
    <row r="35" spans="1:3" x14ac:dyDescent="0.2">
      <c r="A35" s="108"/>
      <c r="B35" s="101" t="s">
        <v>114</v>
      </c>
      <c r="C35" s="102"/>
    </row>
    <row r="36" spans="1:3" ht="16" x14ac:dyDescent="0.2">
      <c r="A36" s="108"/>
      <c r="B36" s="35" t="s">
        <v>126</v>
      </c>
      <c r="C36" s="31">
        <v>1</v>
      </c>
    </row>
    <row r="37" spans="1:3" ht="16" x14ac:dyDescent="0.2">
      <c r="A37" s="108"/>
      <c r="B37" s="35" t="s">
        <v>115</v>
      </c>
      <c r="C37" s="32">
        <v>0</v>
      </c>
    </row>
    <row r="38" spans="1:3" ht="16" x14ac:dyDescent="0.2">
      <c r="A38" s="108"/>
      <c r="B38" s="35" t="s">
        <v>172</v>
      </c>
      <c r="C38" s="32"/>
    </row>
    <row r="39" spans="1:3" ht="16" x14ac:dyDescent="0.2">
      <c r="A39" s="108"/>
      <c r="B39" s="35" t="s">
        <v>130</v>
      </c>
      <c r="C39" s="31">
        <v>1</v>
      </c>
    </row>
    <row r="40" spans="1:3" ht="16" x14ac:dyDescent="0.2">
      <c r="A40" s="47" t="s">
        <v>65</v>
      </c>
      <c r="B40" s="109">
        <f>IFERROR(B20*(VLOOKUP(B18,E15:F17,2,0)),16666)</f>
        <v>0</v>
      </c>
      <c r="C40" s="109"/>
    </row>
    <row r="41" spans="1:3" ht="93" customHeight="1" x14ac:dyDescent="0.2">
      <c r="A41" s="34" t="s">
        <v>124</v>
      </c>
      <c r="B41" s="110"/>
      <c r="C41" s="111"/>
    </row>
    <row r="42" spans="1:3" ht="211.5" customHeight="1" x14ac:dyDescent="0.2">
      <c r="A42" s="34" t="s">
        <v>66</v>
      </c>
      <c r="B42" s="105"/>
      <c r="C42" s="106"/>
    </row>
    <row r="45" spans="1:3" ht="26" x14ac:dyDescent="0.2">
      <c r="A45" s="94" t="s">
        <v>173</v>
      </c>
      <c r="B45" s="94"/>
      <c r="C45" s="94"/>
    </row>
    <row r="46" spans="1:3" x14ac:dyDescent="0.2">
      <c r="A46" s="95" t="s">
        <v>174</v>
      </c>
      <c r="B46" s="95"/>
      <c r="C46" s="95"/>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2" t="s">
        <v>67</v>
      </c>
      <c r="B1" s="72"/>
      <c r="C1" s="72"/>
    </row>
    <row r="2" spans="1:3" ht="16" x14ac:dyDescent="0.2">
      <c r="A2" s="20" t="s">
        <v>11</v>
      </c>
      <c r="B2" s="92" t="str">
        <f>'AUTOS NOTA 324-478'!B2:C2</f>
        <v xml:space="preserve">SINIESTRO   LEGIS </v>
      </c>
      <c r="C2" s="93"/>
    </row>
    <row r="3" spans="1:3" ht="16" x14ac:dyDescent="0.2">
      <c r="A3" s="5" t="s">
        <v>1</v>
      </c>
      <c r="B3" s="59" t="str">
        <f>'AUTOS  NOTA 322'!B2:C2</f>
        <v>11001400301120240142700</v>
      </c>
      <c r="C3" s="59"/>
    </row>
    <row r="4" spans="1:3" ht="16" x14ac:dyDescent="0.2">
      <c r="A4" s="5" t="s">
        <v>2</v>
      </c>
      <c r="B4" s="59" t="str">
        <f>'AUTOS  NOTA 322'!B3:C3</f>
        <v>JUZGADO 011 CIVIL MUNICIPAL DE BOGOTÁ</v>
      </c>
      <c r="C4" s="59"/>
    </row>
    <row r="5" spans="1:3" ht="16" x14ac:dyDescent="0.2">
      <c r="A5" s="5" t="s">
        <v>3</v>
      </c>
      <c r="B5" s="59" t="str">
        <f>'AUTOS  NOTA 322'!B4:C4</f>
        <v>ALLIANZ SEGUROS S.A.
JHONER OSORIO LONDOÑO
JOHN ALEXANDER CLAVIJO SUAREZ
TRANSPORTES HATO VIEJO SA</v>
      </c>
      <c r="C5" s="59"/>
    </row>
    <row r="6" spans="1:3" ht="15" customHeight="1" x14ac:dyDescent="0.2">
      <c r="A6" s="5" t="s">
        <v>4</v>
      </c>
      <c r="B6" s="59" t="str">
        <f>'AUTOS  NOTA 322'!B5:C5</f>
        <v>MARIA TERESA TORRES LUNA (VICTIMA ) (68 AÑOS DE EDAD)</v>
      </c>
      <c r="C6" s="59"/>
    </row>
    <row r="7" spans="1:3" ht="15" customHeight="1" x14ac:dyDescent="0.2">
      <c r="A7" s="5" t="s">
        <v>5</v>
      </c>
      <c r="B7" s="59" t="str">
        <f>'AUTOS  NOTA 322'!B6:C6</f>
        <v>DEMANDA DIRECTA</v>
      </c>
      <c r="C7" s="59"/>
    </row>
    <row r="8" spans="1:3" ht="15" customHeight="1" x14ac:dyDescent="0.2">
      <c r="A8" s="29" t="s">
        <v>101</v>
      </c>
      <c r="B8" s="59" t="str">
        <f>'AUTOS  NOTA 322'!B7:C8</f>
        <v>MARIA TERESA TORRES LUNA (VICTIMA ) (68 AÑOS DE EDAD)</v>
      </c>
      <c r="C8" s="59"/>
    </row>
    <row r="9" spans="1:3" ht="19" customHeight="1" x14ac:dyDescent="0.2">
      <c r="A9" s="5" t="s">
        <v>102</v>
      </c>
      <c r="B9" s="59"/>
      <c r="C9" s="59"/>
    </row>
    <row r="10" spans="1:3" ht="16" x14ac:dyDescent="0.2">
      <c r="A10" s="7" t="s">
        <v>64</v>
      </c>
      <c r="B10" s="118">
        <f>'AUTOS NOTA 324-478'!B20:C20</f>
        <v>0</v>
      </c>
      <c r="C10" s="118"/>
    </row>
    <row r="11" spans="1:3" ht="16" x14ac:dyDescent="0.2">
      <c r="A11" s="7" t="s">
        <v>116</v>
      </c>
      <c r="B11" s="119">
        <f>'AUTOS NOTA 324-478'!B40:C40</f>
        <v>0</v>
      </c>
      <c r="C11" s="59"/>
    </row>
    <row r="12" spans="1:3" ht="32" x14ac:dyDescent="0.2">
      <c r="A12" s="7" t="s">
        <v>68</v>
      </c>
      <c r="B12" s="116"/>
      <c r="C12" s="117"/>
    </row>
    <row r="13" spans="1:3" ht="48" x14ac:dyDescent="0.2">
      <c r="A13" s="5" t="s">
        <v>69</v>
      </c>
      <c r="B13" s="59"/>
      <c r="C13" s="59"/>
    </row>
    <row r="14" spans="1:3" ht="48" x14ac:dyDescent="0.2">
      <c r="A14" s="5" t="s">
        <v>70</v>
      </c>
      <c r="B14" s="59"/>
      <c r="C14" s="59"/>
    </row>
    <row r="15" spans="1:3" ht="16" x14ac:dyDescent="0.2">
      <c r="A15" s="5" t="s">
        <v>71</v>
      </c>
      <c r="B15" s="6"/>
      <c r="C15" s="6"/>
    </row>
    <row r="16" spans="1:3" ht="16" x14ac:dyDescent="0.2">
      <c r="A16" s="7" t="s">
        <v>72</v>
      </c>
      <c r="B16" s="59"/>
      <c r="C16" s="59"/>
    </row>
    <row r="17" spans="1:3" ht="16" x14ac:dyDescent="0.2">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2" t="s">
        <v>132</v>
      </c>
      <c r="B1" s="72"/>
      <c r="C1" s="72"/>
    </row>
    <row r="2" spans="1:3" ht="16" x14ac:dyDescent="0.2">
      <c r="A2" s="40" t="s">
        <v>11</v>
      </c>
      <c r="B2" s="92" t="str">
        <f>'[2]AUTOS NOTA 321'!B2:C2</f>
        <v xml:space="preserve">SINIESTRO   LEGIS </v>
      </c>
      <c r="C2" s="93"/>
    </row>
    <row r="3" spans="1:3" ht="16" x14ac:dyDescent="0.2">
      <c r="A3" s="5" t="s">
        <v>1</v>
      </c>
      <c r="B3" s="59" t="str">
        <f>'[3]GENERALES NOTA 322'!B2:C2</f>
        <v xml:space="preserve">Radicado </v>
      </c>
      <c r="C3" s="59"/>
    </row>
    <row r="4" spans="1:3" ht="16" x14ac:dyDescent="0.2">
      <c r="A4" s="5" t="s">
        <v>2</v>
      </c>
      <c r="B4" s="59" t="str">
        <f>'[3]GENERALES NOTA 322'!B3:C3</f>
        <v>JUZGADO</v>
      </c>
      <c r="C4" s="59"/>
    </row>
    <row r="5" spans="1:3" ht="16" x14ac:dyDescent="0.2">
      <c r="A5" s="5" t="s">
        <v>3</v>
      </c>
      <c r="B5" s="59" t="str">
        <f>'[3]GENERALES NOTA 322'!B4:C4</f>
        <v xml:space="preserve">NOMBRE Y APELLIDOS DE  LOS DEMANDADOS </v>
      </c>
      <c r="C5" s="59"/>
    </row>
    <row r="6" spans="1:3" ht="16" x14ac:dyDescent="0.2">
      <c r="A6" s="5" t="s">
        <v>4</v>
      </c>
      <c r="B6" s="59" t="str">
        <f>'[3]GENERALES NOTA 322'!B5:C5</f>
        <v>COLOCAR LOS NOMBRES Y APELLIDOS, SU CALIDAD (HERMANO, HIJO ETC)  PARA LOS CONYUGES E HIJOS COLOCAR LA FECHA DE NACIMIENTO.</v>
      </c>
      <c r="C6" s="59"/>
    </row>
    <row r="7" spans="1:3" ht="16" x14ac:dyDescent="0.2">
      <c r="A7" s="5" t="s">
        <v>5</v>
      </c>
      <c r="B7" s="59" t="str">
        <f>'[3]GENERALES NOTA 322'!B6:C6</f>
        <v>LLAMADA EN GARANTIA</v>
      </c>
      <c r="C7" s="59"/>
    </row>
    <row r="8" spans="1:3" ht="16" x14ac:dyDescent="0.2">
      <c r="A8" s="5" t="s">
        <v>102</v>
      </c>
      <c r="B8" s="59" t="str">
        <f>'[3]GENERALES NOTA 325'!B8:C8</f>
        <v>PROBABLE GENERALES</v>
      </c>
      <c r="C8" s="59"/>
    </row>
    <row r="9" spans="1:3" ht="16" x14ac:dyDescent="0.2">
      <c r="A9" s="7" t="s">
        <v>64</v>
      </c>
      <c r="B9" s="118">
        <f>'[3]GENERALES  NOTA 324 -478'!B17:C17</f>
        <v>100000000</v>
      </c>
      <c r="C9" s="118"/>
    </row>
    <row r="10" spans="1:3" ht="16" x14ac:dyDescent="0.2">
      <c r="A10" s="5" t="s">
        <v>133</v>
      </c>
      <c r="B10" s="121">
        <v>0</v>
      </c>
      <c r="C10" s="121"/>
    </row>
    <row r="11" spans="1:3" ht="16" x14ac:dyDescent="0.2">
      <c r="A11" s="5" t="s">
        <v>134</v>
      </c>
      <c r="B11" s="59"/>
      <c r="C11" s="59"/>
    </row>
    <row r="12" spans="1:3" ht="16" x14ac:dyDescent="0.2">
      <c r="A12" s="5" t="s">
        <v>135</v>
      </c>
      <c r="B12" s="59"/>
      <c r="C12" s="59"/>
    </row>
    <row r="13" spans="1:3" ht="16" x14ac:dyDescent="0.2">
      <c r="A13" s="5" t="s">
        <v>136</v>
      </c>
      <c r="B13" s="120"/>
      <c r="C13" s="120"/>
    </row>
    <row r="14" spans="1:3" ht="16" x14ac:dyDescent="0.2">
      <c r="A14" s="5" t="s">
        <v>137</v>
      </c>
      <c r="B14" s="59"/>
      <c r="C14" s="59"/>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2" t="s">
        <v>138</v>
      </c>
      <c r="B1" s="72"/>
      <c r="C1" s="72"/>
    </row>
    <row r="2" spans="1:6" ht="16" x14ac:dyDescent="0.2">
      <c r="A2" s="20" t="s">
        <v>11</v>
      </c>
      <c r="B2" s="92" t="str">
        <f>'[2]AUTOS NOTA 321'!B2:C2</f>
        <v xml:space="preserve">SINIESTRO   LEGIS </v>
      </c>
      <c r="C2" s="93"/>
    </row>
    <row r="3" spans="1:6" ht="16" x14ac:dyDescent="0.2">
      <c r="A3" s="5" t="s">
        <v>1</v>
      </c>
      <c r="B3" s="59" t="str">
        <f>'[3]GENERALES NOTA 322'!B2:C2</f>
        <v xml:space="preserve">Radicado </v>
      </c>
      <c r="C3" s="59"/>
    </row>
    <row r="4" spans="1:6" ht="16" x14ac:dyDescent="0.2">
      <c r="A4" s="5" t="s">
        <v>2</v>
      </c>
      <c r="B4" s="59" t="str">
        <f>'[3]GENERALES NOTA 322'!B3:C3</f>
        <v>JUZGADO</v>
      </c>
      <c r="C4" s="59"/>
    </row>
    <row r="5" spans="1:6" ht="16" x14ac:dyDescent="0.2">
      <c r="A5" s="5" t="s">
        <v>3</v>
      </c>
      <c r="B5" s="59" t="str">
        <f>'[3]GENERALES NOTA 322'!B4:C4</f>
        <v xml:space="preserve">NOMBRE Y APELLIDOS DE  LOS DEMANDADOS </v>
      </c>
      <c r="C5" s="59"/>
    </row>
    <row r="6" spans="1:6" ht="16" x14ac:dyDescent="0.2">
      <c r="A6" s="5" t="s">
        <v>4</v>
      </c>
      <c r="B6" s="59" t="str">
        <f>'[3]GENERALES NOTA 322'!B5:C5</f>
        <v>COLOCAR LOS NOMBRES Y APELLIDOS, SU CALIDAD (HERMANO, HIJO ETC)  PARA LOS CONYUGES E HIJOS COLOCAR LA FECHA DE NACIMIENTO.</v>
      </c>
      <c r="C6" s="59"/>
    </row>
    <row r="7" spans="1:6" ht="16" x14ac:dyDescent="0.2">
      <c r="A7" s="5" t="s">
        <v>5</v>
      </c>
      <c r="B7" s="59" t="str">
        <f>'[3]GENERALES NOTA 322'!B6:C6</f>
        <v>LLAMADA EN GARANTIA</v>
      </c>
      <c r="C7" s="59"/>
    </row>
    <row r="8" spans="1:6" ht="16" x14ac:dyDescent="0.2">
      <c r="A8" s="5" t="s">
        <v>139</v>
      </c>
      <c r="B8" s="59" t="str">
        <f>'[3]GENERALES NOTA 325'!B8:C8</f>
        <v>PROBABLE GENERALES</v>
      </c>
      <c r="C8" s="59"/>
    </row>
    <row r="9" spans="1:6" ht="16" x14ac:dyDescent="0.2">
      <c r="A9" s="5" t="s">
        <v>140</v>
      </c>
      <c r="B9" s="59"/>
      <c r="C9" s="59"/>
    </row>
    <row r="10" spans="1:6" ht="111" customHeight="1" x14ac:dyDescent="0.2">
      <c r="A10" s="5" t="s">
        <v>141</v>
      </c>
      <c r="B10" s="59"/>
      <c r="C10" s="59"/>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142</v>
      </c>
      <c r="B13" s="124"/>
      <c r="C13" s="124"/>
    </row>
    <row r="14" spans="1:6" ht="16" x14ac:dyDescent="0.2">
      <c r="A14" s="37" t="s">
        <v>60</v>
      </c>
      <c r="B14" s="99" t="s">
        <v>61</v>
      </c>
      <c r="C14" s="100"/>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107"/>
      <c r="B17" s="35" t="s">
        <v>54</v>
      </c>
      <c r="C17" s="30">
        <v>1000000000</v>
      </c>
    </row>
    <row r="18" spans="1:3" ht="16" x14ac:dyDescent="0.2">
      <c r="A18" s="108"/>
      <c r="B18" s="35" t="s">
        <v>55</v>
      </c>
      <c r="C18" s="30">
        <v>0</v>
      </c>
    </row>
    <row r="19" spans="1:3" x14ac:dyDescent="0.2">
      <c r="A19" s="108"/>
      <c r="B19" s="101" t="s">
        <v>56</v>
      </c>
      <c r="C19" s="102"/>
    </row>
    <row r="20" spans="1:3" ht="16" x14ac:dyDescent="0.2">
      <c r="A20" s="108"/>
      <c r="B20" s="35" t="s">
        <v>98</v>
      </c>
      <c r="C20" s="30">
        <v>0</v>
      </c>
    </row>
    <row r="21" spans="1:3" ht="32" x14ac:dyDescent="0.2">
      <c r="A21" s="108"/>
      <c r="B21" s="35" t="s">
        <v>100</v>
      </c>
      <c r="C21" s="30">
        <v>0</v>
      </c>
    </row>
    <row r="22" spans="1:3" x14ac:dyDescent="0.2">
      <c r="A22" s="108"/>
      <c r="B22" s="101" t="s">
        <v>122</v>
      </c>
      <c r="C22" s="102"/>
    </row>
    <row r="23" spans="1:3" ht="16" x14ac:dyDescent="0.2">
      <c r="A23" s="108"/>
      <c r="B23" s="35" t="s">
        <v>131</v>
      </c>
      <c r="C23" s="30">
        <v>0</v>
      </c>
    </row>
    <row r="24" spans="1:3" ht="16" x14ac:dyDescent="0.2">
      <c r="A24" s="108"/>
      <c r="B24" s="35" t="s">
        <v>54</v>
      </c>
      <c r="C24" s="30">
        <v>0</v>
      </c>
    </row>
    <row r="25" spans="1:3" ht="16" x14ac:dyDescent="0.2">
      <c r="A25" s="108"/>
      <c r="B25" s="35" t="s">
        <v>55</v>
      </c>
      <c r="C25" s="30">
        <v>0</v>
      </c>
    </row>
    <row r="26" spans="1:3" x14ac:dyDescent="0.2">
      <c r="A26" s="108"/>
      <c r="B26" s="101" t="s">
        <v>123</v>
      </c>
      <c r="C26" s="102"/>
    </row>
    <row r="27" spans="1:3" x14ac:dyDescent="0.2">
      <c r="A27" s="108"/>
      <c r="B27" s="35"/>
      <c r="C27" s="30"/>
    </row>
    <row r="28" spans="1:3" ht="16" x14ac:dyDescent="0.2">
      <c r="A28" s="108"/>
      <c r="B28" s="35" t="s">
        <v>54</v>
      </c>
      <c r="C28" s="30">
        <v>0</v>
      </c>
    </row>
    <row r="29" spans="1:3" ht="16" x14ac:dyDescent="0.2">
      <c r="A29" s="108"/>
      <c r="B29" s="35" t="s">
        <v>55</v>
      </c>
      <c r="C29" s="30">
        <v>0</v>
      </c>
    </row>
    <row r="30" spans="1:3" x14ac:dyDescent="0.2">
      <c r="A30" s="108"/>
      <c r="B30" s="101" t="s">
        <v>114</v>
      </c>
      <c r="C30" s="102"/>
    </row>
    <row r="31" spans="1:3" ht="16" x14ac:dyDescent="0.2">
      <c r="A31" s="108"/>
      <c r="B31" s="35" t="s">
        <v>126</v>
      </c>
      <c r="C31" s="31">
        <v>1</v>
      </c>
    </row>
    <row r="32" spans="1:3" ht="16" x14ac:dyDescent="0.2">
      <c r="A32" s="108"/>
      <c r="B32" s="35" t="s">
        <v>115</v>
      </c>
      <c r="C32" s="32">
        <v>0</v>
      </c>
    </row>
    <row r="33" spans="1:3" ht="16" x14ac:dyDescent="0.2">
      <c r="A33" s="108"/>
      <c r="B33" s="35" t="s">
        <v>130</v>
      </c>
      <c r="C33" s="31">
        <v>1</v>
      </c>
    </row>
    <row r="34" spans="1:3" ht="16" x14ac:dyDescent="0.2">
      <c r="A34" s="24" t="s">
        <v>65</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2025-02-10T23:03:09Z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