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ngela Rondon\Downloads\"/>
    </mc:Choice>
  </mc:AlternateContent>
  <xr:revisionPtr revIDLastSave="0" documentId="8_{D5A613F7-1B86-4104-BA91-97D6C1473C8C}" xr6:coauthVersionLast="47" xr6:coauthVersionMax="47" xr10:uidLastSave="{00000000-0000-0000-0000-000000000000}"/>
  <bookViews>
    <workbookView xWindow="-120" yWindow="-120" windowWidth="20730" windowHeight="11160" activeTab="2"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8" l="1"/>
  <c r="B8" i="8"/>
  <c r="B7" i="9" l="1"/>
  <c r="B6" i="9"/>
  <c r="B5" i="9"/>
  <c r="B4" i="9"/>
  <c r="B3" i="9"/>
  <c r="B7" i="8"/>
  <c r="B6" i="8"/>
  <c r="B5" i="8"/>
  <c r="B4" i="8"/>
  <c r="B3" i="8"/>
  <c r="B4" i="7"/>
  <c r="B5" i="7"/>
  <c r="B6" i="7"/>
  <c r="B7" i="7"/>
  <c r="B3" i="7"/>
  <c r="B28" i="8" l="1"/>
</calcChain>
</file>

<file path=xl/sharedStrings.xml><?xml version="1.0" encoding="utf-8"?>
<sst xmlns="http://schemas.openxmlformats.org/spreadsheetml/2006/main" count="204" uniqueCount="161">
  <si>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</si>
  <si>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</si>
  <si>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</si>
  <si>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</si>
  <si>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</si>
  <si>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</si>
  <si>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</si>
  <si>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</si>
  <si>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</si>
  <si>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</si>
  <si>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</si>
  <si>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</si>
  <si>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Radicado(23 digitos)</t>
  </si>
  <si>
    <t>(lesionado (s) o fallecido(s)</t>
  </si>
  <si>
    <t xml:space="preserve">Domicilio </t>
  </si>
  <si>
    <t xml:space="preserve">Estado Civil </t>
  </si>
  <si>
    <t xml:space="preserve">Fecha de nacimiento </t>
  </si>
  <si>
    <t>Edad</t>
  </si>
  <si>
    <t xml:space="preserve">Situcion Laboral </t>
  </si>
  <si>
    <t xml:space="preserve">Ingresos Netos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</si>
  <si>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</si>
  <si>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</si>
  <si>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</si>
  <si>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</si>
  <si>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</si>
  <si>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</si>
  <si>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</si>
  <si>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</si>
  <si>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</si>
  <si>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</si>
  <si>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</si>
  <si>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</si>
  <si>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</si>
  <si>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</si>
  <si>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</si>
  <si>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</si>
  <si>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</si>
  <si>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</si>
  <si>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</si>
  <si>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</si>
  <si>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</si>
  <si>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</si>
  <si>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</si>
  <si>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</si>
  <si>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</si>
  <si>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</si>
  <si>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</si>
  <si>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</si>
  <si>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</si>
  <si>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</si>
  <si>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</si>
  <si>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</si>
  <si>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</si>
  <si>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</si>
  <si>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</si>
  <si>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</si>
  <si>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</si>
  <si>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</si>
  <si>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</si>
  <si>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</si>
  <si>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</si>
  <si>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</si>
  <si>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</si>
  <si>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</si>
  <si>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</si>
  <si>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</si>
  <si>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</si>
  <si>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</si>
  <si>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</si>
  <si>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</si>
  <si>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</si>
  <si>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</si>
  <si>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</si>
  <si>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</si>
  <si>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</si>
  <si>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</si>
  <si>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</si>
  <si>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</si>
  <si>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</si>
  <si>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</si>
  <si>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</si>
  <si>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</si>
  <si>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</si>
  <si>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</si>
  <si>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</si>
  <si>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</si>
  <si>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 xml:space="preserve">OCURRENCIA </t>
  </si>
  <si>
    <t>REASEGURO- SUPERA LOS $500M-</t>
  </si>
  <si>
    <t>LARGE GLOSSES</t>
  </si>
  <si>
    <t>Daños</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</si>
  <si>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</si>
  <si>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</si>
  <si>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</si>
  <si>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</si>
  <si>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</si>
  <si>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</si>
  <si>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</si>
  <si>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</si>
  <si>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</si>
  <si>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</si>
  <si>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</si>
  <si>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</si>
  <si>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</si>
  <si>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</si>
  <si>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</si>
  <si>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</si>
  <si>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</si>
  <si>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</si>
  <si>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</si>
  <si>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</si>
  <si>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</si>
  <si>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</si>
  <si>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</si>
  <si>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</si>
  <si>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</si>
  <si>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</si>
  <si>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</si>
  <si>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</si>
  <si>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</si>
  <si>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perjuicio </t>
  </si>
  <si>
    <t>Correo electrónico</t>
  </si>
  <si>
    <t>Demandado (s)</t>
  </si>
  <si>
    <t>Demandante (s)</t>
  </si>
  <si>
    <t xml:space="preserve">Fecha de defunción </t>
  </si>
  <si>
    <t xml:space="preserve">Situción Laboral </t>
  </si>
  <si>
    <t xml:space="preserve">Profesión </t>
  </si>
  <si>
    <t xml:space="preserve">Número de Lesionados y/o fallecidos </t>
  </si>
  <si>
    <t xml:space="preserve">Cuántos  lesionados y/o fallecidos  reclaman en el proceso </t>
  </si>
  <si>
    <t xml:space="preserve">Condición </t>
  </si>
  <si>
    <t>Radicado (23 digitos)</t>
  </si>
  <si>
    <t>Número de identificación -</t>
  </si>
  <si>
    <t xml:space="preserve">Teléfono </t>
  </si>
  <si>
    <t xml:space="preserve">Fecha de contestación </t>
  </si>
  <si>
    <t>Perjuicio moral</t>
  </si>
  <si>
    <t>Vida de relación</t>
  </si>
  <si>
    <t>73319408900220220001200</t>
  </si>
  <si>
    <t xml:space="preserve">J. Segundo Promiscuo Municipal del Guamo-Tol. </t>
  </si>
  <si>
    <t xml:space="preserve">JORGE EDUARDO SALAZAR (conductor), NORTESANTANDEREANA DE GAS S.A. E.S.P. (propietario) y ALLIANZ SEGUROS S.A. </t>
  </si>
  <si>
    <t>MIGUEL ÁNGEL ÑÁÑEZ LEAL</t>
  </si>
  <si>
    <t>Demandada x Acción directa</t>
  </si>
  <si>
    <t>Vehículo del tercero ELF518 (camión pérdida total)</t>
  </si>
  <si>
    <t>Abo. Maira alejandra González Maigual:  celular 3115119173</t>
  </si>
  <si>
    <t>Julio 23/2021</t>
  </si>
  <si>
    <t>Diciembre 12/2020</t>
  </si>
  <si>
    <t>RCE-daños</t>
  </si>
  <si>
    <t>NORTESANTANDEREANA DE GAS S.A. ESP</t>
  </si>
  <si>
    <t>WFH269</t>
  </si>
  <si>
    <t>Junio 17/2022</t>
  </si>
  <si>
    <t>APJ31266-96489701</t>
  </si>
  <si>
    <t>22703574/1096</t>
  </si>
  <si>
    <t>RCE DAÑOS</t>
  </si>
  <si>
    <t>4000000000 DEDUCIBLE 1700,000</t>
  </si>
  <si>
    <t>15/07/2020 hasta las 24:00 horas del 14/07/2021.</t>
  </si>
  <si>
    <t>X</t>
  </si>
  <si>
    <t>TENER EN CUENTA QUE YA SE PAGO TODOS LOS PERJUICIOS CON OCASIÓN A LAS LESIONES</t>
  </si>
  <si>
    <t>1.-  El 12 de diciembre de 2020, a las 14:25 aprox. en la vía Castilla – Girardot km 36 + 400, se presentó un accidente de tránsito donde se vieron involucrados tres vehículos a saber:
Veh. 1:  Automóvil de placas DBL-793, conducido por su propietaria ROSA INÉS SÁNCHEZ TOVAR
Veh. 2:  Camión de placas WFH269, conducido por JORGE EDUARDO SALAZAR , de propiedad de NORTESANTANDEREANA DE GAS S.A. E.S.P., afiliado a Allianz S.
Veh. 3:  Camión de placas ELF518, conducido por GUSTAVO ENRIQUE ROBLES CALVO, de propiedad del Sr. MIGUEL ANGEL ÑAÑEZ LEAL.
2.-  Todos los vehículos sufrieron daños y los dos camiones pérdida total.
3.-  En el informe de tránsito codificaron al conductor asegurado con la causal 104:  “ADELANTAR INVADIENDO CARRIL DE SENTIDO CONTRARIO”.
4.- El Sr. MIGUEL ANGEL ÑAÑEZ LEAL inició la correspondiente demanda civil, pretendiendo el pago de los perjuicios sufridos con la pérdida de su camión, indicando que su vehículo lo utilizaba para transportar arroz, con un ingreso promedio de $3.800.000 aprox. Por cada viaje de arroz. Cada cosecha el vehículo afectado realizaba dos viajes diarios de carga de arroz de 80 a 90 toneladas aproximadamente cuyo valor es de $315.000 por cada viaje, que a la semana daba un total de $3.780.000. Al año recogen dos cosechas de arroz.  El monto total de sus pretensiones asciende a $97’760.000.
5.-  Realizaron audiencia de conciliación prejudicial el 23 de julio de 2021, sin llegar a un acuerdo entre las partes, por lo que se declaró fracasada.</t>
  </si>
  <si>
    <t>APJ31266- Sin. 96489701</t>
  </si>
  <si>
    <r>
      <rPr>
        <u/>
        <sz val="11"/>
        <color theme="1"/>
        <rFont val="Calibri"/>
        <family val="2"/>
        <scheme val="minor"/>
      </rPr>
      <t>Excepciones de fondo de la demanda</t>
    </r>
    <r>
      <rPr>
        <sz val="11"/>
        <color theme="1"/>
        <rFont val="Calibri"/>
        <family val="2"/>
        <scheme val="minor"/>
      </rPr>
      <t xml:space="preserve">:
1.- Carencia de prueba de los elementos que estructuran la responsabilidad civil. 
2.- Falta de prueba que sustente la cuantía de los perjuicios – oposición a la tasación de daños
2.- Exceso de cobro 
3.- Cobro de lo no debido.
4.- Innominada
</t>
    </r>
    <r>
      <rPr>
        <u/>
        <sz val="11"/>
        <color theme="1"/>
        <rFont val="Calibri"/>
        <family val="2"/>
        <scheme val="minor"/>
      </rPr>
      <t>Excepciones de mérito subsidiarias</t>
    </r>
    <r>
      <rPr>
        <sz val="11"/>
        <color theme="1"/>
        <rFont val="Calibri"/>
        <family val="2"/>
        <scheme val="minor"/>
      </rPr>
      <t xml:space="preserve">:  Concurrencia de culpas
</t>
    </r>
    <r>
      <rPr>
        <u/>
        <sz val="11"/>
        <color theme="1"/>
        <rFont val="Calibri"/>
        <family val="2"/>
        <scheme val="minor"/>
      </rPr>
      <t xml:space="preserve">Excepciones de mérito frente a la póliza de seguros de Allianz Seguros S.A.:
</t>
    </r>
    <r>
      <rPr>
        <sz val="11"/>
        <color theme="1"/>
        <rFont val="Calibri"/>
        <family val="2"/>
        <scheme val="minor"/>
      </rPr>
      <t>1.- Sujeción a los términos del contrato de seguro al valor asegurado y al riesgo amparado
2.- Responsabilidad limitada hasta el monto máximo del valor asegurado
3.- Disponibilidad de la cobertura para el momento de la condena
4.- Prescripción 
5.- Innominada</t>
    </r>
  </si>
  <si>
    <t>Julio 01/2022</t>
  </si>
  <si>
    <t>Para tasar el valor de la contingencia se tiene en cuenta que se trata de una pérdida total, el valor comercial del rodante y, respecto al lucro cesante, se toma el producido dejado de percibir con la inactividad de su vehículo</t>
  </si>
  <si>
    <t xml:space="preserve">Accidente de transito ocurrio el dia 12 de diciembre de 2020, a las  14:25 horas,en la vía Castilla – Girardot km 36 + 400, el  conductor del vehículo de placas ELF518 de  propiedad del señor MIGUEL ANGEL ÑAÑEZ LEAL (aqui demandante) , es colisionado por el vehiculo de placas de WFH269, quien su conductor invade  carril contrario. resultando 1 persona lesionada y daños al automotor.
En el presente caso fue codificado el conductor asegurado por adelantar invadiendo el carril contrario; además de ello la aseguradora ya indemnizó las lesiones, unicamente esta pendiente la indemnizacion de los daños materiales del vehiculo, del cual solicitan el valor comercial del vehiculo por considerarlo perdida total y el lucro cesante dejado de percibir.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</si>
</sst>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color theme="1"/>
      <name val="Calibri"/>
      <family val="2"/>
      <scheme val="minor"/>
    </font>
    <font>
      <u/>
      <sz val="11"/>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0" borderId="0" xfId="0" applyAlignment="1">
      <alignment vertical="center"/>
    </xf>
    <xf numFmtId="0" fontId="2" fillId="0" borderId="1" xfId="0" applyFont="1" applyBorder="1" applyAlignment="1">
      <alignment horizontal="justify" vertical="center" wrapText="1"/>
    </xf>
    <xf numFmtId="0" fontId="2" fillId="7" borderId="1" xfId="0" applyFont="1" applyFill="1" applyBorder="1" applyAlignment="1">
      <alignment horizontal="justify" vertical="center" wrapText="1"/>
    </xf>
    <xf numFmtId="42" fontId="2" fillId="7" borderId="1" xfId="1" applyFont="1" applyFill="1" applyBorder="1" applyAlignment="1">
      <alignment horizontal="justify" vertical="center" wrapText="1"/>
    </xf>
    <xf numFmtId="0" fontId="0" fillId="0" borderId="1" xfId="0" applyBorder="1" applyAlignment="1">
      <alignment horizontal="justify" vertical="center"/>
    </xf>
    <xf numFmtId="42" fontId="1" fillId="7" borderId="1" xfId="1" applyFont="1" applyFill="1" applyBorder="1" applyAlignment="1">
      <alignment horizontal="center" vertical="top"/>
    </xf>
    <xf numFmtId="0" fontId="2" fillId="0" borderId="1" xfId="0" applyFont="1" applyBorder="1" applyAlignment="1">
      <alignment horizontal="left" vertical="center" wrapText="1"/>
    </xf>
    <xf numFmtId="0" fontId="0" fillId="8" borderId="1" xfId="0" applyFill="1" applyBorder="1" applyAlignment="1">
      <alignment vertical="top" wrapText="1"/>
    </xf>
    <xf numFmtId="0" fontId="0" fillId="0" borderId="1" xfId="0" applyBorder="1" applyAlignment="1">
      <alignment horizontal="justify" vertical="center"/>
    </xf>
    <xf numFmtId="0" fontId="2" fillId="0" borderId="1" xfId="0" applyFont="1" applyBorder="1" applyAlignment="1">
      <alignment horizontal="justify" vertical="center" wrapText="1"/>
    </xf>
    <xf numFmtId="49" fontId="0" fillId="0" borderId="1" xfId="0" applyNumberFormat="1" applyBorder="1" applyAlignment="1">
      <alignment horizontal="justify" vertical="center"/>
    </xf>
    <xf numFmtId="0" fontId="2" fillId="0" borderId="1" xfId="0" applyFont="1" applyBorder="1" applyAlignment="1">
      <alignment horizontal="justify" vertical="center"/>
    </xf>
    <xf numFmtId="0" fontId="0" fillId="0" borderId="1" xfId="0" applyBorder="1" applyAlignment="1">
      <alignment horizontal="justify" vertical="center" wrapText="1"/>
    </xf>
    <xf numFmtId="14" fontId="0" fillId="0" borderId="1" xfId="0" applyNumberFormat="1" applyBorder="1" applyAlignment="1">
      <alignment horizontal="justify" vertical="center"/>
    </xf>
    <xf numFmtId="0" fontId="7" fillId="0" borderId="1" xfId="0" applyFont="1" applyBorder="1" applyAlignment="1">
      <alignment horizontal="justify" vertical="center" wrapText="1"/>
    </xf>
    <xf numFmtId="0" fontId="7" fillId="0" borderId="1" xfId="0" applyFont="1" applyBorder="1" applyAlignment="1">
      <alignment horizontal="justify" vertical="center"/>
    </xf>
    <xf numFmtId="0" fontId="3" fillId="2" borderId="0" xfId="0" applyFont="1" applyFill="1" applyAlignment="1">
      <alignment horizontal="center" vertic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42" fontId="0" fillId="0" borderId="1" xfId="1" applyFont="1" applyBorder="1" applyAlignment="1">
      <alignment horizontal="justify" vertical="center" wrapText="1"/>
    </xf>
    <xf numFmtId="0" fontId="0" fillId="0" borderId="1"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1" xfId="0" applyFont="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4" fillId="2"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1" xfId="0" applyFon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0" fillId="0" borderId="1" xfId="0" applyBorder="1" applyAlignment="1">
      <alignment horizontal="left" wrapText="1"/>
    </xf>
    <xf numFmtId="0" fontId="0" fillId="0" borderId="1" xfId="0"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42" fontId="0" fillId="5" borderId="0" xfId="1"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5" borderId="2" xfId="1" applyFont="1" applyFill="1" applyBorder="1" applyAlignment="1">
      <alignment horizontal="center" vertical="top"/>
    </xf>
    <xf numFmtId="42" fontId="0" fillId="5" borderId="3" xfId="1" applyFont="1" applyFill="1" applyBorder="1" applyAlignment="1">
      <alignment horizontal="center"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xf>
    <xf numFmtId="42" fontId="0" fillId="5" borderId="1" xfId="1" applyFon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49</xdr:row>
      <xdr:rowOff>0</xdr:rowOff>
    </xdr:from>
    <xdr:to>
      <xdr:col>3</xdr:col>
      <xdr:colOff>0</xdr:colOff>
      <xdr:row>69</xdr:row>
      <xdr:rowOff>132857</xdr:rowOff>
    </xdr:to>
    <xdr:pic>
      <xdr:nvPicPr>
        <xdr:cNvPr id="2" name="Imagen 1">
          <a:extLst>
            <a:ext uri="{FF2B5EF4-FFF2-40B4-BE49-F238E27FC236}">
              <a16:creationId xmlns:a16="http://schemas.microsoft.com/office/drawing/2014/main" id="{55C1511F-0583-4D41-859D-2D6F0F8BA57E}"/>
            </a:ext>
          </a:extLst>
        </xdr:cNvPr>
        <xdr:cNvPicPr>
          <a:picLocks noChangeAspect="1"/>
        </xdr:cNvPicPr>
      </xdr:nvPicPr>
      <xdr:blipFill>
        <a:blip xmlns:r="http://schemas.openxmlformats.org/officeDocument/2006/relationships" r:embed="rId1"/>
        <a:stretch>
          <a:fillRect/>
        </a:stretch>
      </xdr:blipFill>
      <xdr:spPr>
        <a:xfrm>
          <a:off x="0" y="9391650"/>
          <a:ext cx="6848475" cy="39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3"/>
  <sheetViews>
    <sheetView zoomScale="115" zoomScaleNormal="115" workbookViewId="0">
      <selection activeCell="B39" sqref="B39"/>
    </sheetView>
  </sheetViews>
  <sheetFormatPr baseColWidth="10" defaultColWidth="0" defaultRowHeight="15" x14ac:dyDescent="0.25"/>
  <cols>
    <col min="1" max="1" width="38.42578125" style="9" customWidth="1"/>
    <col min="2" max="2" width="63.28515625" style="9" customWidth="1"/>
    <col min="3" max="3" width="12.42578125" style="9" hidden="1" customWidth="1"/>
    <col min="4" max="4" width="11.42578125" style="2" hidden="1" customWidth="1"/>
    <col min="5" max="6" width="0" style="2" hidden="1" customWidth="1"/>
    <col min="7" max="16384" width="11.42578125" style="2" hidden="1"/>
  </cols>
  <sheetData>
    <row r="1" spans="1:3" s="29" customFormat="1" ht="18.75" x14ac:dyDescent="0.25">
      <c r="A1" s="45" t="s">
        <v>50</v>
      </c>
      <c r="B1" s="45"/>
      <c r="C1" s="45"/>
    </row>
    <row r="2" spans="1:3" s="29" customFormat="1" x14ac:dyDescent="0.25">
      <c r="A2" s="30" t="s">
        <v>129</v>
      </c>
      <c r="B2" s="39" t="s">
        <v>135</v>
      </c>
      <c r="C2" s="39"/>
    </row>
    <row r="3" spans="1:3" s="29" customFormat="1" x14ac:dyDescent="0.25">
      <c r="A3" s="30" t="s">
        <v>0</v>
      </c>
      <c r="B3" s="37" t="s">
        <v>136</v>
      </c>
      <c r="C3" s="37"/>
    </row>
    <row r="4" spans="1:3" s="29" customFormat="1" ht="26.25" customHeight="1" x14ac:dyDescent="0.25">
      <c r="A4" s="30" t="s">
        <v>121</v>
      </c>
      <c r="B4" s="50" t="s">
        <v>137</v>
      </c>
      <c r="C4" s="51"/>
    </row>
    <row r="5" spans="1:3" s="29" customFormat="1" x14ac:dyDescent="0.25">
      <c r="A5" s="30" t="s">
        <v>122</v>
      </c>
      <c r="B5" s="40" t="s">
        <v>138</v>
      </c>
      <c r="C5" s="37"/>
    </row>
    <row r="6" spans="1:3" s="29" customFormat="1" x14ac:dyDescent="0.25">
      <c r="A6" s="30" t="s">
        <v>118</v>
      </c>
      <c r="B6" s="37" t="s">
        <v>139</v>
      </c>
      <c r="C6" s="37"/>
    </row>
    <row r="7" spans="1:3" s="29" customFormat="1" x14ac:dyDescent="0.25">
      <c r="A7" s="31" t="s">
        <v>119</v>
      </c>
      <c r="B7" s="48" t="s">
        <v>89</v>
      </c>
      <c r="C7" s="49"/>
    </row>
    <row r="8" spans="1:3" s="29" customFormat="1" x14ac:dyDescent="0.25">
      <c r="A8" s="31" t="s">
        <v>2</v>
      </c>
      <c r="B8" s="37"/>
      <c r="C8" s="37"/>
    </row>
    <row r="9" spans="1:3" s="29" customFormat="1" x14ac:dyDescent="0.25">
      <c r="A9" s="31" t="s">
        <v>130</v>
      </c>
      <c r="B9" s="37" t="s">
        <v>13</v>
      </c>
      <c r="C9" s="37"/>
    </row>
    <row r="10" spans="1:3" s="29" customFormat="1" x14ac:dyDescent="0.25">
      <c r="A10" s="31" t="s">
        <v>89</v>
      </c>
      <c r="B10" s="48" t="s">
        <v>140</v>
      </c>
      <c r="C10" s="49"/>
    </row>
    <row r="11" spans="1:3" s="29" customFormat="1" x14ac:dyDescent="0.25">
      <c r="A11" s="31" t="s">
        <v>14</v>
      </c>
      <c r="B11" s="41"/>
      <c r="C11" s="41"/>
    </row>
    <row r="12" spans="1:3" s="29" customFormat="1" ht="30" customHeight="1" x14ac:dyDescent="0.25">
      <c r="A12" s="32" t="s">
        <v>131</v>
      </c>
      <c r="B12" s="41"/>
      <c r="C12" s="41"/>
    </row>
    <row r="13" spans="1:3" s="29" customFormat="1" ht="30" customHeight="1" x14ac:dyDescent="0.25">
      <c r="A13" s="30" t="s">
        <v>120</v>
      </c>
      <c r="B13" s="41" t="s">
        <v>141</v>
      </c>
      <c r="C13" s="41"/>
    </row>
    <row r="14" spans="1:3" s="29" customFormat="1" x14ac:dyDescent="0.25">
      <c r="A14" s="30" t="s">
        <v>15</v>
      </c>
      <c r="B14" s="37"/>
      <c r="C14" s="37"/>
    </row>
    <row r="15" spans="1:3" s="29" customFormat="1" x14ac:dyDescent="0.25">
      <c r="A15" s="30" t="s">
        <v>16</v>
      </c>
      <c r="B15" s="37"/>
      <c r="C15" s="37"/>
    </row>
    <row r="16" spans="1:3" s="29" customFormat="1" x14ac:dyDescent="0.25">
      <c r="A16" s="30" t="s">
        <v>17</v>
      </c>
      <c r="B16" s="37"/>
      <c r="C16" s="37"/>
    </row>
    <row r="17" spans="1:3" s="29" customFormat="1" x14ac:dyDescent="0.25">
      <c r="A17" s="30" t="s">
        <v>123</v>
      </c>
      <c r="B17" s="37"/>
      <c r="C17" s="37"/>
    </row>
    <row r="18" spans="1:3" s="29" customFormat="1" ht="15" customHeight="1" x14ac:dyDescent="0.25">
      <c r="A18" s="30" t="s">
        <v>124</v>
      </c>
      <c r="B18" s="41"/>
      <c r="C18" s="41"/>
    </row>
    <row r="19" spans="1:3" s="29" customFormat="1" x14ac:dyDescent="0.25">
      <c r="A19" s="30" t="s">
        <v>125</v>
      </c>
      <c r="B19" s="41"/>
      <c r="C19" s="41"/>
    </row>
    <row r="20" spans="1:3" s="29" customFormat="1" ht="30" customHeight="1" x14ac:dyDescent="0.25">
      <c r="A20" s="30" t="s">
        <v>19</v>
      </c>
      <c r="B20" s="52"/>
      <c r="C20" s="52"/>
    </row>
    <row r="21" spans="1:3" s="29" customFormat="1" x14ac:dyDescent="0.25">
      <c r="A21" s="30" t="s">
        <v>126</v>
      </c>
      <c r="B21" s="37"/>
      <c r="C21" s="37"/>
    </row>
    <row r="22" spans="1:3" s="29" customFormat="1" ht="30" x14ac:dyDescent="0.25">
      <c r="A22" s="30" t="s">
        <v>127</v>
      </c>
      <c r="B22" s="37"/>
      <c r="C22" s="37"/>
    </row>
    <row r="23" spans="1:3" s="29" customFormat="1" ht="29.25" customHeight="1" x14ac:dyDescent="0.25">
      <c r="A23" s="30" t="s">
        <v>128</v>
      </c>
      <c r="B23" s="41"/>
      <c r="C23" s="41"/>
    </row>
    <row r="24" spans="1:3" s="29" customFormat="1" x14ac:dyDescent="0.25">
      <c r="A24" s="30" t="s">
        <v>3</v>
      </c>
      <c r="B24" s="41" t="s">
        <v>143</v>
      </c>
      <c r="C24" s="41"/>
    </row>
    <row r="25" spans="1:3" s="29" customFormat="1" x14ac:dyDescent="0.25">
      <c r="A25" s="30" t="s">
        <v>4</v>
      </c>
      <c r="B25" s="41"/>
      <c r="C25" s="41"/>
    </row>
    <row r="26" spans="1:3" s="29" customFormat="1" x14ac:dyDescent="0.25">
      <c r="A26" s="30" t="s">
        <v>5</v>
      </c>
      <c r="B26" s="41" t="s">
        <v>142</v>
      </c>
      <c r="C26" s="41"/>
    </row>
    <row r="27" spans="1:3" s="29" customFormat="1" x14ac:dyDescent="0.25">
      <c r="A27" s="30" t="s">
        <v>33</v>
      </c>
      <c r="B27" s="46" t="s">
        <v>144</v>
      </c>
      <c r="C27" s="47"/>
    </row>
    <row r="28" spans="1:3" s="29" customFormat="1" x14ac:dyDescent="0.25">
      <c r="A28" s="38" t="s">
        <v>6</v>
      </c>
      <c r="B28" s="43" t="s">
        <v>155</v>
      </c>
      <c r="C28" s="44"/>
    </row>
    <row r="29" spans="1:3" s="29" customFormat="1" x14ac:dyDescent="0.25">
      <c r="A29" s="38"/>
      <c r="B29" s="44"/>
      <c r="C29" s="44"/>
    </row>
    <row r="30" spans="1:3" s="29" customFormat="1" ht="270" customHeight="1" x14ac:dyDescent="0.25">
      <c r="A30" s="38"/>
      <c r="B30" s="44"/>
      <c r="C30" s="44"/>
    </row>
    <row r="31" spans="1:3" s="29" customFormat="1" x14ac:dyDescent="0.25">
      <c r="A31" s="30" t="s">
        <v>7</v>
      </c>
      <c r="B31" s="37" t="s">
        <v>145</v>
      </c>
      <c r="C31" s="37"/>
    </row>
    <row r="32" spans="1:3" s="29" customFormat="1" x14ac:dyDescent="0.25">
      <c r="A32" s="30" t="s">
        <v>8</v>
      </c>
      <c r="B32" s="37"/>
      <c r="C32" s="37"/>
    </row>
    <row r="33" spans="1:3" s="29" customFormat="1" x14ac:dyDescent="0.25">
      <c r="A33" s="30" t="s">
        <v>9</v>
      </c>
      <c r="B33" s="37" t="s">
        <v>146</v>
      </c>
      <c r="C33" s="37"/>
    </row>
    <row r="34" spans="1:3" s="29" customFormat="1" ht="30" x14ac:dyDescent="0.25">
      <c r="A34" s="30" t="s">
        <v>10</v>
      </c>
      <c r="B34" s="37"/>
      <c r="C34" s="37"/>
    </row>
    <row r="35" spans="1:3" s="29" customFormat="1" x14ac:dyDescent="0.25">
      <c r="A35" s="30" t="s">
        <v>51</v>
      </c>
      <c r="B35" s="33" t="s">
        <v>147</v>
      </c>
      <c r="C35" s="33"/>
    </row>
    <row r="36" spans="1:3" s="29" customFormat="1" x14ac:dyDescent="0.25">
      <c r="A36" s="35" t="s">
        <v>11</v>
      </c>
      <c r="B36" s="42" t="s">
        <v>147</v>
      </c>
      <c r="C36" s="42"/>
    </row>
    <row r="37" spans="1:3" s="29" customFormat="1" x14ac:dyDescent="0.25">
      <c r="A37" s="30" t="s">
        <v>132</v>
      </c>
      <c r="B37" s="42" t="s">
        <v>158</v>
      </c>
      <c r="C37" s="37"/>
    </row>
    <row r="40" spans="1:3" ht="15" customHeight="1" x14ac:dyDescent="0.25"/>
    <row r="41" spans="1:3" ht="15" customHeight="1" x14ac:dyDescent="0.25"/>
    <row r="48" spans="1:3" ht="15" customHeight="1" x14ac:dyDescent="0.25"/>
    <row r="53" spans="6:6" ht="18" customHeight="1" x14ac:dyDescent="0.25"/>
    <row r="56" spans="6:6" x14ac:dyDescent="0.25">
      <c r="F56" s="4"/>
    </row>
    <row r="57" spans="6:6" x14ac:dyDescent="0.25">
      <c r="F57" s="4"/>
    </row>
    <row r="58" spans="6:6" x14ac:dyDescent="0.25">
      <c r="F58" s="4"/>
    </row>
    <row r="69" ht="36" customHeight="1" x14ac:dyDescent="0.25"/>
    <row r="81" ht="33.75" customHeight="1" x14ac:dyDescent="0.25"/>
    <row r="82" ht="33.75" customHeight="1" x14ac:dyDescent="0.25"/>
    <row r="83" ht="33.75" customHeight="1" x14ac:dyDescent="0.25"/>
  </sheetData>
  <dataConsolidate/>
  <mergeCells count="35">
    <mergeCell ref="B28:C30"/>
    <mergeCell ref="B26:C26"/>
    <mergeCell ref="A1:C1"/>
    <mergeCell ref="B27:C27"/>
    <mergeCell ref="B21:C21"/>
    <mergeCell ref="B22:C22"/>
    <mergeCell ref="B18:C18"/>
    <mergeCell ref="B7:C7"/>
    <mergeCell ref="B4:C4"/>
    <mergeCell ref="B10:C10"/>
    <mergeCell ref="B19:C19"/>
    <mergeCell ref="B20:C20"/>
    <mergeCell ref="B25:C25"/>
    <mergeCell ref="B24:C24"/>
    <mergeCell ref="B37:C37"/>
    <mergeCell ref="B36:C36"/>
    <mergeCell ref="B34:C34"/>
    <mergeCell ref="B33:C33"/>
    <mergeCell ref="B32:C32"/>
    <mergeCell ref="B31:C31"/>
    <mergeCell ref="A28:A30"/>
    <mergeCell ref="B2:C2"/>
    <mergeCell ref="B3:C3"/>
    <mergeCell ref="B5:C5"/>
    <mergeCell ref="B6:C6"/>
    <mergeCell ref="B8:C8"/>
    <mergeCell ref="B9:C9"/>
    <mergeCell ref="B11:C11"/>
    <mergeCell ref="B12:C12"/>
    <mergeCell ref="B13:C13"/>
    <mergeCell ref="B14:C14"/>
    <mergeCell ref="B15:C15"/>
    <mergeCell ref="B23:C23"/>
    <mergeCell ref="B16:C16"/>
    <mergeCell ref="B17:C17"/>
  </mergeCells>
  <printOptions horizontalCentered="1"/>
  <pageMargins left="0.51181102362204722" right="0.31496062992125984" top="0.74803149606299213" bottom="0.55118110236220474" header="0.31496062992125984" footer="0.9055118110236221"/>
  <pageSetup scale="90" orientation="portrait" r:id="rId1"/>
  <rowBreaks count="1" manualBreakCount="1">
    <brk id="3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Hoja2!$H$2:$H$5</xm:f>
          </x14:formula1>
          <xm:sqref>B18:C18</xm:sqref>
        </x14:dataValidation>
        <x14:dataValidation type="list" allowBlank="1" showInputMessage="1" showErrorMessage="1" xr:uid="{00000000-0002-0000-0000-000001000000}">
          <x14:formula1>
            <xm:f>Hoja2!$I$2:$I$6</xm:f>
          </x14:formula1>
          <xm:sqref>B23:C23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C67"/>
  <sheetViews>
    <sheetView zoomScaleNormal="100" workbookViewId="0">
      <selection activeCell="B6" sqref="B6:C6"/>
    </sheetView>
  </sheetViews>
  <sheetFormatPr baseColWidth="10" defaultColWidth="0" defaultRowHeight="15" x14ac:dyDescent="0.25"/>
  <cols>
    <col min="1" max="1" width="38.85546875" customWidth="1"/>
    <col min="2" max="2" width="19.140625" customWidth="1"/>
    <col min="3" max="3" width="44.7109375" customWidth="1"/>
    <col min="4" max="16384" width="11.42578125" hidden="1"/>
  </cols>
  <sheetData>
    <row r="1" spans="1:3" ht="18.75" x14ac:dyDescent="0.25">
      <c r="A1" s="54" t="s">
        <v>49</v>
      </c>
      <c r="B1" s="54"/>
      <c r="C1" s="54"/>
    </row>
    <row r="2" spans="1:3" ht="15.75" customHeight="1" x14ac:dyDescent="0.25">
      <c r="A2" s="21" t="s">
        <v>31</v>
      </c>
      <c r="B2" s="68" t="s">
        <v>148</v>
      </c>
      <c r="C2" s="69"/>
    </row>
    <row r="3" spans="1:3" s="2" customFormat="1" x14ac:dyDescent="0.25">
      <c r="A3" s="5" t="s">
        <v>12</v>
      </c>
      <c r="B3" s="53" t="str">
        <f>'AUTOS  NOTA 322'!B2:C2</f>
        <v>73319408900220220001200</v>
      </c>
      <c r="C3" s="53"/>
    </row>
    <row r="4" spans="1:3" s="2" customFormat="1" x14ac:dyDescent="0.25">
      <c r="A4" s="5" t="s">
        <v>0</v>
      </c>
      <c r="B4" s="53" t="str">
        <f>'AUTOS  NOTA 322'!B3:C3</f>
        <v xml:space="preserve">J. Segundo Promiscuo Municipal del Guamo-Tol. </v>
      </c>
      <c r="C4" s="53"/>
    </row>
    <row r="5" spans="1:3" s="2" customFormat="1" x14ac:dyDescent="0.25">
      <c r="A5" s="5" t="s">
        <v>117</v>
      </c>
      <c r="B5" s="53" t="str">
        <f>'AUTOS  NOTA 322'!B4:C4</f>
        <v xml:space="preserve">JORGE EDUARDO SALAZAR (conductor), NORTESANTANDEREANA DE GAS S.A. E.S.P. (propietario) y ALLIANZ SEGUROS S.A. </v>
      </c>
      <c r="C5" s="53"/>
    </row>
    <row r="6" spans="1:3" s="2" customFormat="1" ht="15.75" x14ac:dyDescent="0.25">
      <c r="A6" s="5" t="s">
        <v>1</v>
      </c>
      <c r="B6" s="57" t="str">
        <f>'AUTOS  NOTA 322'!B5:C5</f>
        <v>MIGUEL ÁNGEL ÑÁÑEZ LEAL</v>
      </c>
      <c r="C6" s="57"/>
    </row>
    <row r="7" spans="1:3" s="2" customFormat="1" x14ac:dyDescent="0.25">
      <c r="A7" s="5" t="s">
        <v>118</v>
      </c>
      <c r="B7" s="53" t="str">
        <f>'AUTOS  NOTA 322'!B6:C6</f>
        <v>Demandada x Acción directa</v>
      </c>
      <c r="C7" s="53"/>
    </row>
    <row r="8" spans="1:3" x14ac:dyDescent="0.25">
      <c r="A8" s="21" t="s">
        <v>32</v>
      </c>
      <c r="B8" s="53" t="s">
        <v>149</v>
      </c>
      <c r="C8" s="53"/>
    </row>
    <row r="9" spans="1:3" x14ac:dyDescent="0.25">
      <c r="A9" s="21" t="s">
        <v>33</v>
      </c>
      <c r="B9" s="53" t="s">
        <v>150</v>
      </c>
      <c r="C9" s="53"/>
    </row>
    <row r="10" spans="1:3" x14ac:dyDescent="0.25">
      <c r="A10" s="21" t="s">
        <v>90</v>
      </c>
      <c r="B10" s="66" t="s">
        <v>151</v>
      </c>
      <c r="C10" s="67"/>
    </row>
    <row r="11" spans="1:3" x14ac:dyDescent="0.25">
      <c r="A11" s="21" t="s">
        <v>69</v>
      </c>
      <c r="B11" s="55" t="s">
        <v>86</v>
      </c>
      <c r="C11" s="56"/>
    </row>
    <row r="12" spans="1:3" x14ac:dyDescent="0.25">
      <c r="A12" s="21" t="s">
        <v>34</v>
      </c>
      <c r="B12" s="53" t="s">
        <v>152</v>
      </c>
      <c r="C12" s="53"/>
    </row>
    <row r="13" spans="1:3" x14ac:dyDescent="0.25">
      <c r="A13" s="21" t="s">
        <v>35</v>
      </c>
      <c r="B13" s="53" t="s">
        <v>38</v>
      </c>
      <c r="C13" s="53"/>
    </row>
    <row r="14" spans="1:3" x14ac:dyDescent="0.25">
      <c r="A14" s="21" t="s">
        <v>36</v>
      </c>
      <c r="B14" s="53" t="s">
        <v>38</v>
      </c>
      <c r="C14" s="53"/>
    </row>
    <row r="15" spans="1:3" x14ac:dyDescent="0.25">
      <c r="A15" s="58" t="s">
        <v>37</v>
      </c>
      <c r="B15" s="53"/>
      <c r="C15" s="53"/>
    </row>
    <row r="16" spans="1:3" x14ac:dyDescent="0.25">
      <c r="A16" s="59"/>
      <c r="B16" s="11" t="s">
        <v>47</v>
      </c>
      <c r="C16" s="11" t="s">
        <v>22</v>
      </c>
    </row>
    <row r="17" spans="1:3" x14ac:dyDescent="0.25">
      <c r="A17" s="59"/>
      <c r="B17" s="6"/>
      <c r="C17" s="6"/>
    </row>
    <row r="18" spans="1:3" x14ac:dyDescent="0.25">
      <c r="A18" s="59"/>
      <c r="B18" s="6"/>
      <c r="C18" s="6"/>
    </row>
    <row r="19" spans="1:3" x14ac:dyDescent="0.25">
      <c r="A19" s="60"/>
      <c r="B19" s="6"/>
      <c r="C19" s="6"/>
    </row>
    <row r="20" spans="1:3" x14ac:dyDescent="0.25">
      <c r="A20" s="21" t="s">
        <v>87</v>
      </c>
      <c r="B20" s="53" t="s">
        <v>39</v>
      </c>
      <c r="C20" s="53"/>
    </row>
    <row r="21" spans="1:3" x14ac:dyDescent="0.25">
      <c r="A21" s="21" t="s">
        <v>88</v>
      </c>
      <c r="B21" s="66" t="s">
        <v>39</v>
      </c>
      <c r="C21" s="67"/>
    </row>
    <row r="22" spans="1:3" x14ac:dyDescent="0.25">
      <c r="A22" s="21" t="s">
        <v>23</v>
      </c>
      <c r="B22" s="53"/>
      <c r="C22" s="53"/>
    </row>
    <row r="23" spans="1:3" x14ac:dyDescent="0.25">
      <c r="A23" s="21" t="s">
        <v>44</v>
      </c>
      <c r="B23" s="53" t="s">
        <v>39</v>
      </c>
      <c r="C23" s="53"/>
    </row>
    <row r="24" spans="1:3" x14ac:dyDescent="0.25">
      <c r="A24" s="21" t="s">
        <v>45</v>
      </c>
      <c r="B24" s="53">
        <v>0</v>
      </c>
      <c r="C24" s="53"/>
    </row>
    <row r="25" spans="1:3" x14ac:dyDescent="0.25">
      <c r="A25" s="20" t="s">
        <v>46</v>
      </c>
      <c r="B25" s="53" t="s">
        <v>39</v>
      </c>
      <c r="C25" s="53"/>
    </row>
    <row r="26" spans="1:3" x14ac:dyDescent="0.25">
      <c r="A26" s="63" t="s">
        <v>73</v>
      </c>
      <c r="B26" s="63"/>
      <c r="C26" s="63"/>
    </row>
    <row r="27" spans="1:3" x14ac:dyDescent="0.25">
      <c r="A27" s="64" t="s">
        <v>43</v>
      </c>
      <c r="B27" s="65"/>
      <c r="C27" s="12" t="s">
        <v>153</v>
      </c>
    </row>
    <row r="28" spans="1:3" x14ac:dyDescent="0.25">
      <c r="A28" s="64" t="s">
        <v>42</v>
      </c>
      <c r="B28" s="65"/>
      <c r="C28" s="12" t="s">
        <v>153</v>
      </c>
    </row>
    <row r="29" spans="1:3" x14ac:dyDescent="0.25">
      <c r="A29" s="64" t="s">
        <v>41</v>
      </c>
      <c r="B29" s="65"/>
      <c r="C29" s="13" t="s">
        <v>153</v>
      </c>
    </row>
    <row r="30" spans="1:3" x14ac:dyDescent="0.25">
      <c r="A30" s="64" t="s">
        <v>20</v>
      </c>
      <c r="B30" s="65"/>
      <c r="C30" s="12" t="s">
        <v>153</v>
      </c>
    </row>
    <row r="31" spans="1:3" x14ac:dyDescent="0.25">
      <c r="A31" s="64" t="s">
        <v>21</v>
      </c>
      <c r="B31" s="65"/>
      <c r="C31" s="12" t="s">
        <v>153</v>
      </c>
    </row>
    <row r="32" spans="1:3" x14ac:dyDescent="0.25">
      <c r="A32" s="64" t="s">
        <v>110</v>
      </c>
      <c r="B32" s="65"/>
      <c r="C32" s="14"/>
    </row>
    <row r="33" spans="1:3" x14ac:dyDescent="0.25">
      <c r="A33" s="61" t="s">
        <v>40</v>
      </c>
      <c r="B33" s="62"/>
      <c r="C33" s="15"/>
    </row>
    <row r="34" spans="1:3" x14ac:dyDescent="0.25">
      <c r="A34" s="61" t="s">
        <v>48</v>
      </c>
      <c r="B34" s="62"/>
      <c r="C34" s="16"/>
    </row>
    <row r="35" spans="1:3" x14ac:dyDescent="0.25">
      <c r="A35" s="70" t="s">
        <v>112</v>
      </c>
      <c r="B35" s="71"/>
      <c r="C35" s="16"/>
    </row>
    <row r="36" spans="1:3" x14ac:dyDescent="0.25">
      <c r="A36" s="72"/>
      <c r="B36" s="73"/>
      <c r="C36" s="16"/>
    </row>
    <row r="37" spans="1:3" x14ac:dyDescent="0.25">
      <c r="A37" s="74"/>
      <c r="B37" s="75"/>
      <c r="C37" s="16"/>
    </row>
    <row r="38" spans="1:3" x14ac:dyDescent="0.25">
      <c r="A38" s="76" t="s">
        <v>109</v>
      </c>
      <c r="B38" s="76"/>
      <c r="C38" s="76"/>
    </row>
    <row r="39" spans="1:3" x14ac:dyDescent="0.25">
      <c r="A39" s="18" t="s">
        <v>104</v>
      </c>
      <c r="B39" s="19"/>
      <c r="C39" s="16"/>
    </row>
    <row r="40" spans="1:3" x14ac:dyDescent="0.25">
      <c r="A40" s="61" t="s">
        <v>101</v>
      </c>
      <c r="B40" s="62"/>
      <c r="C40" s="16"/>
    </row>
    <row r="41" spans="1:3" x14ac:dyDescent="0.25">
      <c r="A41" s="61" t="s">
        <v>103</v>
      </c>
      <c r="B41" s="62"/>
      <c r="C41" s="16"/>
    </row>
    <row r="42" spans="1:3" x14ac:dyDescent="0.25">
      <c r="A42" s="18" t="s">
        <v>102</v>
      </c>
      <c r="B42" s="19"/>
      <c r="C42" s="16"/>
    </row>
    <row r="43" spans="1:3" x14ac:dyDescent="0.25">
      <c r="A43" s="18" t="s">
        <v>105</v>
      </c>
      <c r="B43" s="19"/>
      <c r="C43" s="16"/>
    </row>
    <row r="44" spans="1:3" x14ac:dyDescent="0.25">
      <c r="A44" s="61" t="s">
        <v>106</v>
      </c>
      <c r="B44" s="62"/>
      <c r="C44" s="16"/>
    </row>
    <row r="45" spans="1:3" x14ac:dyDescent="0.25">
      <c r="A45" s="18" t="s">
        <v>107</v>
      </c>
      <c r="B45" s="17"/>
      <c r="C45" s="16"/>
    </row>
    <row r="46" spans="1:3" x14ac:dyDescent="0.25">
      <c r="A46" s="61" t="s">
        <v>108</v>
      </c>
      <c r="B46" s="62"/>
      <c r="C46" s="16"/>
    </row>
    <row r="47" spans="1:3" x14ac:dyDescent="0.25">
      <c r="A47" s="61" t="s">
        <v>111</v>
      </c>
      <c r="B47" s="62"/>
      <c r="C47" s="16"/>
    </row>
    <row r="48" spans="1:3" ht="30" x14ac:dyDescent="0.25">
      <c r="A48" s="61" t="s">
        <v>112</v>
      </c>
      <c r="B48" s="62"/>
      <c r="C48" s="36" t="s">
        <v>154</v>
      </c>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sheetData>
  <mergeCells count="39">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 ref="A34:B34"/>
    <mergeCell ref="B23:C23"/>
    <mergeCell ref="B24:C24"/>
    <mergeCell ref="B25:C25"/>
    <mergeCell ref="A26:C26"/>
    <mergeCell ref="A27:B27"/>
    <mergeCell ref="A28:B28"/>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s>
  <printOptions horizontalCentered="1"/>
  <pageMargins left="0.51181102362204722" right="0.51181102362204722" top="0.55118110236220474" bottom="0.55118110236220474" header="0.31496062992125984" footer="0.31496062992125984"/>
  <pageSetup paperSize="5" scale="90" orientation="portrait" horizontalDpi="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Hoja2!$C$2:$C$4</xm:f>
          </x14:formula1>
          <xm:sqref>B15:C15</xm:sqref>
        </x14:dataValidation>
        <x14:dataValidation type="list" allowBlank="1" showInputMessage="1" showErrorMessage="1" xr:uid="{00000000-0002-0000-0100-000001000000}">
          <x14:formula1>
            <xm:f>Hoja2!$B$1:$B$2</xm:f>
          </x14:formula1>
          <xm:sqref>B25:C25 B13:C14 B20:C21 B23:C23</xm:sqref>
        </x14:dataValidation>
        <x14:dataValidation type="list" allowBlank="1" showInputMessage="1" showErrorMessage="1" xr:uid="{00000000-0002-0000-0100-000002000000}">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A1:I30"/>
  <sheetViews>
    <sheetView tabSelected="1" topLeftCell="A9" zoomScaleNormal="100" workbookViewId="0">
      <selection activeCell="B18" sqref="B18:C18"/>
    </sheetView>
  </sheetViews>
  <sheetFormatPr baseColWidth="10" defaultColWidth="0" defaultRowHeight="15" x14ac:dyDescent="0.25"/>
  <cols>
    <col min="1" max="1" width="40" customWidth="1"/>
    <col min="2" max="2" width="23.7109375" customWidth="1"/>
    <col min="3" max="3" width="39" customWidth="1"/>
    <col min="4" max="8" width="11.42578125" hidden="1" customWidth="1"/>
    <col min="9" max="9" width="12" hidden="1" customWidth="1"/>
    <col min="10" max="16384" width="11.42578125" hidden="1"/>
  </cols>
  <sheetData>
    <row r="1" spans="1:9" ht="18.75" x14ac:dyDescent="0.25">
      <c r="A1" s="54" t="s">
        <v>52</v>
      </c>
      <c r="B1" s="54"/>
      <c r="C1" s="54"/>
    </row>
    <row r="2" spans="1:9" x14ac:dyDescent="0.25">
      <c r="A2" s="21" t="s">
        <v>31</v>
      </c>
      <c r="B2" s="68" t="s">
        <v>156</v>
      </c>
      <c r="C2" s="69"/>
    </row>
    <row r="3" spans="1:9" x14ac:dyDescent="0.25">
      <c r="A3" s="5" t="s">
        <v>12</v>
      </c>
      <c r="B3" s="53" t="str">
        <f>'AUTOS  NOTA 322'!B2:C2</f>
        <v>73319408900220220001200</v>
      </c>
      <c r="C3" s="53"/>
    </row>
    <row r="4" spans="1:9" x14ac:dyDescent="0.25">
      <c r="A4" s="5" t="s">
        <v>0</v>
      </c>
      <c r="B4" s="53" t="str">
        <f>'AUTOS  NOTA 322'!B3:C3</f>
        <v xml:space="preserve">J. Segundo Promiscuo Municipal del Guamo-Tol. </v>
      </c>
      <c r="C4" s="53"/>
    </row>
    <row r="5" spans="1:9" ht="33.75" customHeight="1" x14ac:dyDescent="0.25">
      <c r="A5" s="5" t="s">
        <v>121</v>
      </c>
      <c r="B5" s="53" t="str">
        <f>'AUTOS  NOTA 322'!B4:C4</f>
        <v xml:space="preserve">JORGE EDUARDO SALAZAR (conductor), NORTESANTANDEREANA DE GAS S.A. E.S.P. (propietario) y ALLIANZ SEGUROS S.A. </v>
      </c>
      <c r="C5" s="53"/>
    </row>
    <row r="6" spans="1:9" ht="15.75" x14ac:dyDescent="0.25">
      <c r="A6" s="5" t="s">
        <v>122</v>
      </c>
      <c r="B6" s="57" t="str">
        <f>'AUTOS  NOTA 322'!B5:C5</f>
        <v>MIGUEL ÁNGEL ÑÁÑEZ LEAL</v>
      </c>
      <c r="C6" s="57"/>
    </row>
    <row r="7" spans="1:9" x14ac:dyDescent="0.25">
      <c r="A7" s="5" t="s">
        <v>118</v>
      </c>
      <c r="B7" s="53" t="str">
        <f>'AUTOS  NOTA 322'!B6:C6</f>
        <v>Demandada x Acción directa</v>
      </c>
      <c r="C7" s="53"/>
    </row>
    <row r="8" spans="1:9" ht="30" x14ac:dyDescent="0.25">
      <c r="A8" s="5" t="s">
        <v>55</v>
      </c>
      <c r="B8" s="80">
        <f>SUM(C10,C11,C13,C14,C16)</f>
        <v>97760000</v>
      </c>
      <c r="C8" s="81"/>
    </row>
    <row r="9" spans="1:9" x14ac:dyDescent="0.25">
      <c r="A9" s="79" t="s">
        <v>56</v>
      </c>
      <c r="B9" s="77" t="s">
        <v>57</v>
      </c>
      <c r="C9" s="78"/>
    </row>
    <row r="10" spans="1:9" x14ac:dyDescent="0.25">
      <c r="A10" s="79"/>
      <c r="B10" s="6" t="s">
        <v>58</v>
      </c>
      <c r="C10" s="8">
        <v>27760000</v>
      </c>
    </row>
    <row r="11" spans="1:9" x14ac:dyDescent="0.25">
      <c r="A11" s="79"/>
      <c r="B11" s="6" t="s">
        <v>59</v>
      </c>
      <c r="C11" s="8">
        <v>70000000</v>
      </c>
    </row>
    <row r="12" spans="1:9" x14ac:dyDescent="0.25">
      <c r="A12" s="79"/>
      <c r="B12" s="77" t="s">
        <v>60</v>
      </c>
      <c r="C12" s="78"/>
    </row>
    <row r="13" spans="1:9" x14ac:dyDescent="0.25">
      <c r="A13" s="79"/>
      <c r="B13" s="6" t="s">
        <v>133</v>
      </c>
      <c r="C13" s="34"/>
    </row>
    <row r="14" spans="1:9" x14ac:dyDescent="0.25">
      <c r="A14" s="79"/>
      <c r="B14" s="6" t="s">
        <v>134</v>
      </c>
      <c r="C14" s="34"/>
      <c r="E14" t="s">
        <v>68</v>
      </c>
      <c r="F14" s="24">
        <v>0.7</v>
      </c>
    </row>
    <row r="15" spans="1:9" x14ac:dyDescent="0.25">
      <c r="A15" s="79"/>
      <c r="B15" s="77" t="s">
        <v>116</v>
      </c>
      <c r="C15" s="78"/>
      <c r="E15" t="s">
        <v>67</v>
      </c>
      <c r="F15" s="25">
        <v>0.3</v>
      </c>
      <c r="I15" s="27"/>
    </row>
    <row r="16" spans="1:9" x14ac:dyDescent="0.25">
      <c r="A16" s="79"/>
      <c r="B16" s="6"/>
      <c r="C16" s="23"/>
      <c r="F16" s="28"/>
      <c r="I16" s="27"/>
    </row>
    <row r="17" spans="1:3" ht="23.25" customHeight="1" x14ac:dyDescent="0.25">
      <c r="A17" s="7" t="s">
        <v>53</v>
      </c>
      <c r="B17" s="84" t="s">
        <v>68</v>
      </c>
      <c r="C17" s="85"/>
    </row>
    <row r="18" spans="1:3" ht="60" x14ac:dyDescent="0.25">
      <c r="A18" s="5" t="s">
        <v>54</v>
      </c>
      <c r="B18" s="91" t="s">
        <v>160</v>
      </c>
      <c r="C18" s="92"/>
    </row>
    <row r="19" spans="1:3" ht="58.5" customHeight="1" x14ac:dyDescent="0.25">
      <c r="A19" s="22" t="s">
        <v>61</v>
      </c>
      <c r="B19" s="86">
        <f>SUM(C21:C22,C24:C25,C27)</f>
        <v>70000000</v>
      </c>
      <c r="C19" s="86"/>
    </row>
    <row r="20" spans="1:3" x14ac:dyDescent="0.25">
      <c r="A20" s="7" t="s">
        <v>62</v>
      </c>
      <c r="B20" s="93" t="s">
        <v>57</v>
      </c>
      <c r="C20" s="94"/>
    </row>
    <row r="21" spans="1:3" x14ac:dyDescent="0.25">
      <c r="A21" s="87"/>
      <c r="B21" s="6" t="s">
        <v>58</v>
      </c>
      <c r="C21" s="8">
        <v>10000000</v>
      </c>
    </row>
    <row r="22" spans="1:3" x14ac:dyDescent="0.25">
      <c r="A22" s="88"/>
      <c r="B22" s="6" t="s">
        <v>59</v>
      </c>
      <c r="C22" s="8">
        <v>60000000</v>
      </c>
    </row>
    <row r="23" spans="1:3" x14ac:dyDescent="0.25">
      <c r="A23" s="88"/>
      <c r="B23" s="77" t="s">
        <v>60</v>
      </c>
      <c r="C23" s="78"/>
    </row>
    <row r="24" spans="1:3" x14ac:dyDescent="0.25">
      <c r="A24" s="88"/>
      <c r="B24" s="6" t="s">
        <v>58</v>
      </c>
      <c r="C24" s="8">
        <v>0</v>
      </c>
    </row>
    <row r="25" spans="1:3" x14ac:dyDescent="0.25">
      <c r="A25" s="88"/>
      <c r="B25" s="6" t="s">
        <v>59</v>
      </c>
      <c r="C25" s="8">
        <v>0</v>
      </c>
    </row>
    <row r="26" spans="1:3" x14ac:dyDescent="0.25">
      <c r="A26" s="88"/>
      <c r="B26" s="77" t="s">
        <v>116</v>
      </c>
      <c r="C26" s="78"/>
    </row>
    <row r="27" spans="1:3" x14ac:dyDescent="0.25">
      <c r="A27" s="88"/>
      <c r="B27" s="6"/>
      <c r="C27" s="8">
        <v>0</v>
      </c>
    </row>
    <row r="28" spans="1:3" x14ac:dyDescent="0.25">
      <c r="A28" s="26" t="s">
        <v>113</v>
      </c>
      <c r="B28" s="89">
        <f>IFERROR(B19*(VLOOKUP(B17,E14:F16,2,0)),16666)</f>
        <v>49000000</v>
      </c>
      <c r="C28" s="90"/>
    </row>
    <row r="29" spans="1:3" ht="66.75" customHeight="1" x14ac:dyDescent="0.25">
      <c r="A29" s="5" t="s">
        <v>63</v>
      </c>
      <c r="B29" s="64" t="s">
        <v>159</v>
      </c>
      <c r="C29" s="65"/>
    </row>
    <row r="30" spans="1:3" ht="268.5" customHeight="1" x14ac:dyDescent="0.25">
      <c r="A30" s="5" t="s">
        <v>64</v>
      </c>
      <c r="B30" s="82" t="s">
        <v>157</v>
      </c>
      <c r="C30" s="83"/>
    </row>
  </sheetData>
  <mergeCells count="22">
    <mergeCell ref="B30:C30"/>
    <mergeCell ref="B17:C17"/>
    <mergeCell ref="B19:C19"/>
    <mergeCell ref="A21:A27"/>
    <mergeCell ref="B28:C28"/>
    <mergeCell ref="B29:C29"/>
    <mergeCell ref="B26:C26"/>
    <mergeCell ref="B18:C18"/>
    <mergeCell ref="B20:C20"/>
    <mergeCell ref="B23:C23"/>
    <mergeCell ref="B9:C9"/>
    <mergeCell ref="B12:C12"/>
    <mergeCell ref="A9:A16"/>
    <mergeCell ref="B8:C8"/>
    <mergeCell ref="A1:C1"/>
    <mergeCell ref="B2:C2"/>
    <mergeCell ref="B15:C15"/>
    <mergeCell ref="B3:C3"/>
    <mergeCell ref="B4:C4"/>
    <mergeCell ref="B5:C5"/>
    <mergeCell ref="B6:C6"/>
    <mergeCell ref="B7:C7"/>
  </mergeCells>
  <printOptions horizontalCentered="1"/>
  <pageMargins left="0.51181102362204722" right="0.51181102362204722" top="0.55118110236220474" bottom="0.55118110236220474" header="0.31496062992125984" footer="0.31496062992125984"/>
  <pageSetup scale="90" orientation="portrait" r:id="rId1"/>
  <rowBreaks count="1" manualBreakCount="1">
    <brk id="2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C16"/>
  <sheetViews>
    <sheetView workbookViewId="0">
      <selection activeCell="B7" sqref="B7:C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4" t="s">
        <v>65</v>
      </c>
      <c r="B1" s="54"/>
      <c r="C1" s="54"/>
    </row>
    <row r="2" spans="1:3" x14ac:dyDescent="0.25">
      <c r="A2" s="21" t="s">
        <v>31</v>
      </c>
      <c r="B2" s="68"/>
      <c r="C2" s="69"/>
    </row>
    <row r="3" spans="1:3" x14ac:dyDescent="0.25">
      <c r="A3" s="5" t="s">
        <v>12</v>
      </c>
      <c r="B3" s="53" t="str">
        <f>'AUTOS  NOTA 322'!B2:C2</f>
        <v>73319408900220220001200</v>
      </c>
      <c r="C3" s="53"/>
    </row>
    <row r="4" spans="1:3" x14ac:dyDescent="0.25">
      <c r="A4" s="5" t="s">
        <v>0</v>
      </c>
      <c r="B4" s="53" t="str">
        <f>'AUTOS  NOTA 322'!B3:C3</f>
        <v xml:space="preserve">J. Segundo Promiscuo Municipal del Guamo-Tol. </v>
      </c>
      <c r="C4" s="53"/>
    </row>
    <row r="5" spans="1:3" x14ac:dyDescent="0.25">
      <c r="A5" s="5" t="s">
        <v>117</v>
      </c>
      <c r="B5" s="53" t="str">
        <f>'AUTOS  NOTA 322'!B4:C4</f>
        <v xml:space="preserve">JORGE EDUARDO SALAZAR (conductor), NORTESANTANDEREANA DE GAS S.A. E.S.P. (propietario) y ALLIANZ SEGUROS S.A. </v>
      </c>
      <c r="C5" s="53"/>
    </row>
    <row r="6" spans="1:3" x14ac:dyDescent="0.25">
      <c r="A6" s="5" t="s">
        <v>1</v>
      </c>
      <c r="B6" s="53" t="str">
        <f>'AUTOS  NOTA 322'!B5:C5</f>
        <v>MIGUEL ÁNGEL ÑÁÑEZ LEAL</v>
      </c>
      <c r="C6" s="53"/>
    </row>
    <row r="7" spans="1:3" x14ac:dyDescent="0.25">
      <c r="A7" s="5" t="s">
        <v>118</v>
      </c>
      <c r="B7" s="53" t="str">
        <f>'AUTOS  NOTA 322'!B6:C6</f>
        <v>Demandada x Acción directa</v>
      </c>
      <c r="C7" s="53"/>
    </row>
    <row r="8" spans="1:3" x14ac:dyDescent="0.25">
      <c r="A8" s="7" t="s">
        <v>53</v>
      </c>
      <c r="B8" s="53"/>
      <c r="C8" s="53"/>
    </row>
    <row r="9" spans="1:3" x14ac:dyDescent="0.25">
      <c r="A9" s="7" t="s">
        <v>62</v>
      </c>
      <c r="B9" s="96">
        <v>5000000</v>
      </c>
      <c r="C9" s="96"/>
    </row>
    <row r="10" spans="1:3" x14ac:dyDescent="0.25">
      <c r="A10" s="7" t="s">
        <v>74</v>
      </c>
      <c r="B10" s="53"/>
      <c r="C10" s="53"/>
    </row>
    <row r="11" spans="1:3" ht="30" x14ac:dyDescent="0.25">
      <c r="A11" s="7" t="s">
        <v>115</v>
      </c>
      <c r="B11" s="95"/>
      <c r="C11" s="95"/>
    </row>
    <row r="12" spans="1:3" ht="45" x14ac:dyDescent="0.25">
      <c r="A12" s="5" t="s">
        <v>76</v>
      </c>
      <c r="B12" s="53"/>
      <c r="C12" s="53"/>
    </row>
    <row r="13" spans="1:3" ht="45" x14ac:dyDescent="0.25">
      <c r="A13" s="5" t="s">
        <v>77</v>
      </c>
      <c r="B13" s="53"/>
      <c r="C13" s="53"/>
    </row>
    <row r="14" spans="1:3" x14ac:dyDescent="0.25">
      <c r="A14" s="5" t="s">
        <v>78</v>
      </c>
      <c r="B14" s="6"/>
      <c r="C14" s="6"/>
    </row>
    <row r="15" spans="1:3" x14ac:dyDescent="0.25">
      <c r="A15" s="7" t="s">
        <v>75</v>
      </c>
      <c r="B15" s="53"/>
      <c r="C15" s="53"/>
    </row>
    <row r="16" spans="1:3" x14ac:dyDescent="0.25">
      <c r="A16" s="6" t="s">
        <v>114</v>
      </c>
      <c r="B16" s="95"/>
      <c r="C16" s="95"/>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Hoja2!$F$1:$F$3</xm:f>
          </x14:formula1>
          <xm:sqref>B8:C8</xm:sqref>
        </x14:dataValidation>
        <x14:dataValidation type="list" allowBlank="1" showInputMessage="1" showErrorMessage="1" xr:uid="{00000000-0002-0000-0300-000001000000}">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10" t="s">
        <v>69</v>
      </c>
      <c r="B1" t="s">
        <v>38</v>
      </c>
      <c r="C1" s="10" t="s">
        <v>37</v>
      </c>
      <c r="D1" s="10" t="s">
        <v>70</v>
      </c>
      <c r="E1" s="3" t="s">
        <v>23</v>
      </c>
      <c r="F1" s="2" t="s">
        <v>68</v>
      </c>
      <c r="G1" s="4">
        <v>0</v>
      </c>
      <c r="H1" t="s">
        <v>18</v>
      </c>
      <c r="I1" t="s">
        <v>95</v>
      </c>
    </row>
    <row r="2" spans="1:9" x14ac:dyDescent="0.25">
      <c r="A2" t="s">
        <v>79</v>
      </c>
      <c r="B2" t="s">
        <v>39</v>
      </c>
      <c r="C2" t="s">
        <v>83</v>
      </c>
      <c r="D2" s="2" t="s">
        <v>71</v>
      </c>
      <c r="E2" s="1" t="s">
        <v>26</v>
      </c>
      <c r="F2" s="2" t="s">
        <v>66</v>
      </c>
      <c r="G2" s="4">
        <v>0.7</v>
      </c>
      <c r="H2" t="s">
        <v>91</v>
      </c>
      <c r="I2" t="s">
        <v>96</v>
      </c>
    </row>
    <row r="3" spans="1:9" x14ac:dyDescent="0.25">
      <c r="A3" t="s">
        <v>80</v>
      </c>
      <c r="C3" t="s">
        <v>84</v>
      </c>
      <c r="D3" s="2" t="s">
        <v>72</v>
      </c>
      <c r="E3" s="1" t="s">
        <v>27</v>
      </c>
      <c r="F3" s="2" t="s">
        <v>67</v>
      </c>
      <c r="G3" s="4">
        <v>0.3</v>
      </c>
      <c r="H3" t="s">
        <v>92</v>
      </c>
      <c r="I3" t="s">
        <v>97</v>
      </c>
    </row>
    <row r="4" spans="1:9" x14ac:dyDescent="0.25">
      <c r="A4" t="s">
        <v>81</v>
      </c>
      <c r="C4" t="s">
        <v>85</v>
      </c>
      <c r="E4" s="1" t="s">
        <v>28</v>
      </c>
      <c r="H4" t="s">
        <v>93</v>
      </c>
      <c r="I4" t="s">
        <v>98</v>
      </c>
    </row>
    <row r="5" spans="1:9" x14ac:dyDescent="0.25">
      <c r="A5" t="s">
        <v>82</v>
      </c>
      <c r="E5" s="1" t="s">
        <v>24</v>
      </c>
      <c r="H5" t="s">
        <v>94</v>
      </c>
      <c r="I5" t="s">
        <v>99</v>
      </c>
    </row>
    <row r="6" spans="1:9" x14ac:dyDescent="0.25">
      <c r="E6" s="1" t="s">
        <v>25</v>
      </c>
      <c r="I6" t="s">
        <v>100</v>
      </c>
    </row>
    <row r="7" spans="1:9" x14ac:dyDescent="0.25">
      <c r="E7" s="1" t="s">
        <v>30</v>
      </c>
    </row>
    <row r="8" spans="1:9" x14ac:dyDescent="0.25">
      <c r="E8" s="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angela rondon</cp:lastModifiedBy>
  <cp:lastPrinted>2022-07-07T13:45:03Z</cp:lastPrinted>
  <dcterms:created xsi:type="dcterms:W3CDTF">2020-12-07T14:41:17Z</dcterms:created>
  <dcterms:modified xsi:type="dcterms:W3CDTF">2025-02-10T20:26:54Z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OfficeDocumentSecurity_21062022115548">
    <vt:lpwstr>21062022115548;CE02746;0</vt:lpwstr>
  </property>
</Properties>
</file>