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1" documentId="11_5DBF691938C357BE0EA7531E623BC8AED784381D" xr6:coauthVersionLast="47" xr6:coauthVersionMax="47" xr10:uidLastSave="{CCE114CD-6326-435E-839E-0BBB109A64FF}"/>
  <bookViews>
    <workbookView xWindow="0" yWindow="0" windowWidth="20490" windowHeight="663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tc={6EB00BB6-E8D1-4040-BE1F-A465C5F191C4}</author>
  </authors>
  <commentList>
    <comment ref="B30"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En el #12 indicas una Dte diferentes</t>
      </text>
    </comment>
  </commentList>
</comments>
</file>

<file path=xl/sharedStrings.xml><?xml version="1.0" encoding="utf-8"?>
<sst xmlns="http://schemas.openxmlformats.org/spreadsheetml/2006/main" count="194" uniqueCount="153">
  <si>
    <t>SOLICITUD DE ANTECEDENTES -ABOGADO EXTERNO-</t>
  </si>
  <si>
    <t>Radicado(23 digitos)</t>
  </si>
  <si>
    <t>76001310500220240035400</t>
  </si>
  <si>
    <t>Juzgado</t>
  </si>
  <si>
    <t>002 LABORAL CIRCUITO CALI</t>
  </si>
  <si>
    <t>Demandado</t>
  </si>
  <si>
    <t>COLFONDOS Y OTRO</t>
  </si>
  <si>
    <t xml:space="preserve">Demandante </t>
  </si>
  <si>
    <t>CARLOS FELIPE HOYOS SUSO. C.C. 16.273.896</t>
  </si>
  <si>
    <t>Tipo de vinculacion compañía</t>
  </si>
  <si>
    <t>DEMANDA DIRECTA</t>
  </si>
  <si>
    <t>Nombre de lesionado o muerto (s)</t>
  </si>
  <si>
    <t>N/A</t>
  </si>
  <si>
    <t>Fecha de los hechos</t>
  </si>
  <si>
    <t>01/09/1995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</si>
  <si>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</si>
  <si>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</si>
  <si>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</si>
  <si>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</si>
  <si>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</si>
  <si>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CARLOS FELIPE HOYOS SUSO. C.C. 16.273.896, NACIÓ EL 09/02/1965, QUE SE AFILIÓ AL ISS EN EL AÑO  1988. QUE SE TRASLADÓ EN SEPTIEMBRE DE 1996 A COLFONDOS, POSTERIORMENTE EN SEPTIEMBRE DE 1997 A PORVENIR, SEGUIDAMENTE EN ENERO DEL 2000 A PROTECCIÓN. QUE NINGUNA DE LAS AFPS LE INFORMÓ AL ACTOR SOBRE LAS VENTAJAS Y DESVENTAJAS DEL RAIS Y EL RPM, QUE SU TRASLADO OBEDECIÓ A LOS REQUERIMIENTOS DE SUS EMPLEADORES.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</si>
  <si>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</si>
  <si>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</si>
  <si>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</si>
  <si>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</si>
  <si>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</si>
  <si>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</si>
  <si>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</si>
  <si>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</si>
  <si>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</si>
  <si>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</si>
  <si>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</si>
  <si>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</si>
  <si>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</si>
  <si>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</si>
  <si>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</si>
  <si>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</si>
  <si>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</si>
  <si>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</si>
  <si>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</si>
  <si>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</si>
  <si>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</si>
  <si>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</si>
  <si>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</si>
  <si>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</si>
  <si>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</si>
  <si>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</si>
  <si>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</si>
  <si>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</si>
  <si>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</si>
  <si>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</si>
  <si>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</si>
  <si>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</si>
  <si>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</si>
  <si>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</si>
  <si>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</si>
  <si>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</si>
  <si>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</si>
  <si>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</si>
  <si>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</si>
  <si>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</si>
  <si>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</si>
  <si>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</si>
  <si>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</si>
  <si>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</si>
  <si>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</si>
  <si>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</si>
  <si>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</si>
  <si>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</si>
  <si>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</si>
  <si>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</si>
  <si>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</si>
  <si>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</si>
  <si>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</si>
  <si>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</si>
  <si>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</si>
  <si>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</si>
  <si>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</si>
  <si>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</si>
  <si>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</si>
  <si>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</si>
  <si>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</si>
  <si>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</si>
  <si>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</si>
  <si>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AJR2783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</si>
  <si>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</si>
  <si>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</si>
  <si>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</si>
  <si>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</si>
  <si>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</si>
  <si>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</si>
  <si>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01/09/1995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</si>
  <si>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</si>
  <si>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</si>
  <si>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</si>
  <si>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</si>
  <si>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</si>
  <si>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</si>
  <si>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</si>
  <si>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</si>
  <si>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</si>
  <si>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</si>
  <si>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FALTA DE LEGITIMACIÓN EN LA CAUSA POR PASIVA DE ALLIANZ SEGUROS DE VIDA S.A. E INDEBIDA INTEGRACIÓN DE LA ASEGURADORA EN CALIDAD DE LITISCONSORTE NECESARIO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DEL SEÑOR CARLOS FELIPE HOYOS SUSO AL RÉGIMEN DE AHORRO INDIVIDUAL CON SOLIDARIDAD    
13. ERROR DE DERECHO NO VICIA EL CONSENTIMIENTO  
14. PROHIBICIÓN DEL TRASLADO DEL RÉGIMEN DE AHORRO INDIVIDUAL CON SOLIDARIDAD AL RÉGIMEN DE PRIMA MEDIA CON PRESTACIÓN DEFINIDA   
15. EL TRASLADO ENTRE ADMINISTRADORAS DEL RAIS DENOTA LA VOLUNTAD DEL AFILIADO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PRESCRIPCION  
18. BUENA FE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</si>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</sst>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14" fontId="9" fillId="0" borderId="2" xfId="0" applyNumberFormat="1" applyFont="1" applyBorder="1" applyAlignment="1">
      <alignment horizontal="left"/>
    </xf>
    <xf numFmtId="0" fontId="9" fillId="0" borderId="18" xfId="0" applyFont="1" applyBorder="1" applyAlignment="1">
      <alignment horizontal="left"/>
    </xf>
    <xf numFmtId="0" fontId="9" fillId="0" borderId="3" xfId="0" applyFont="1" applyBorder="1" applyAlignment="1">
      <alignment horizontal="left"/>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F35DD785-22A0-4B21-B6AF-C5C8C96AF7C1}"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12-13T20:38:05.23" personId="{F35DD785-22A0-4B21-B6AF-C5C8C96AF7C1}" id="{6EB00BB6-E8D1-4040-BE1F-A465C5F191C4}">
    <text>En el #12 indicas una Dte diferentes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6" zoomScaleNormal="7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45" t="s">
        <v>8</v>
      </c>
      <c r="C5" s="4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62.25" customHeight="1">
      <c r="A12" s="50" t="s">
        <v>19</v>
      </c>
      <c r="B12" s="51" t="s">
        <v>20</v>
      </c>
      <c r="C12" s="52"/>
    </row>
    <row r="13" spans="1:3" ht="30" hidden="1" customHeight="1">
      <c r="A13" s="50"/>
      <c r="B13" s="53"/>
      <c r="C13" s="54"/>
    </row>
    <row r="14" spans="1:3" ht="73.5" hidden="1" customHeight="1">
      <c r="A14" s="50"/>
      <c r="B14" s="55"/>
      <c r="C14" s="56"/>
    </row>
    <row r="15" spans="1:3" ht="30">
      <c r="A15" s="5" t="s">
        <v>21</v>
      </c>
      <c r="B15" s="57" t="s">
        <v>22</v>
      </c>
      <c r="C15" s="98"/>
    </row>
    <row r="16" spans="1:3" ht="33.75" customHeight="1">
      <c r="A16" s="58" t="s">
        <v>23</v>
      </c>
      <c r="B16" s="59" t="s">
        <v>24</v>
      </c>
      <c r="C16" s="59"/>
    </row>
    <row r="17" spans="1:3" ht="33.75" customHeight="1">
      <c r="A17" s="58"/>
      <c r="B17" s="11" t="s">
        <v>25</v>
      </c>
      <c r="C17" s="6"/>
    </row>
    <row r="18" spans="1:3" ht="33.75" customHeight="1">
      <c r="A18" s="58"/>
      <c r="B18" s="11" t="s">
        <v>26</v>
      </c>
      <c r="C18" s="6"/>
    </row>
    <row r="19" spans="1:3">
      <c r="A19" s="58"/>
      <c r="B19" s="60" t="s">
        <v>27</v>
      </c>
      <c r="C19" s="61"/>
    </row>
    <row r="20" spans="1:3">
      <c r="A20" s="58"/>
      <c r="B20" s="11"/>
      <c r="C20" s="6"/>
    </row>
    <row r="21" spans="1:3">
      <c r="A21" s="58"/>
      <c r="B21" s="11"/>
      <c r="C21" s="6"/>
    </row>
    <row r="22" spans="1:3">
      <c r="A22" s="58"/>
      <c r="B22" s="60" t="s">
        <v>28</v>
      </c>
      <c r="C22" s="61"/>
    </row>
    <row r="23" spans="1:3">
      <c r="A23" s="58"/>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45720</v>
      </c>
      <c r="C27" s="48"/>
    </row>
    <row r="28" spans="1:3">
      <c r="A28" s="5" t="s">
        <v>36</v>
      </c>
      <c r="B28" s="47">
        <v>45722</v>
      </c>
      <c r="C28" s="48"/>
    </row>
    <row r="29" spans="1:3">
      <c r="A29" s="5" t="s">
        <v>37</v>
      </c>
      <c r="B29" s="47">
        <v>45734</v>
      </c>
      <c r="C29" s="4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2" t="s">
        <v>38</v>
      </c>
      <c r="B1" s="62"/>
      <c r="C1" s="62"/>
    </row>
    <row r="2" spans="1:3">
      <c r="A2" s="13" t="s">
        <v>39</v>
      </c>
      <c r="B2" s="63" t="s">
        <v>40</v>
      </c>
      <c r="C2" s="64"/>
    </row>
    <row r="3" spans="1:3">
      <c r="A3" s="5" t="s">
        <v>1</v>
      </c>
      <c r="B3" s="40" t="str">
        <f>'GENERALES NOTA 322'!B2:C2</f>
        <v>76001310500220240035400</v>
      </c>
      <c r="C3" s="40"/>
    </row>
    <row r="4" spans="1:3">
      <c r="A4" s="5" t="s">
        <v>3</v>
      </c>
      <c r="B4" s="40" t="str">
        <f>'GENERALES NOTA 322'!B3:C3</f>
        <v>002 LABORAL CIRCUITO CALI</v>
      </c>
      <c r="C4" s="40"/>
    </row>
    <row r="5" spans="1:3">
      <c r="A5" s="5" t="s">
        <v>5</v>
      </c>
      <c r="B5" s="40" t="str">
        <f>'GENERALES NOTA 322'!B4:C4</f>
        <v>COLFONDOS Y OTRO</v>
      </c>
      <c r="C5" s="40"/>
    </row>
    <row r="6" spans="1:3">
      <c r="A6" s="5" t="s">
        <v>7</v>
      </c>
      <c r="B6" s="40" t="str">
        <f>'GENERALES NOTA 322'!B5:C5</f>
        <v>CARLOS FELIPE HOYOS SUSO. C.C. 16.273.896</v>
      </c>
      <c r="C6" s="40"/>
    </row>
    <row r="7" spans="1:3">
      <c r="A7" s="5" t="s">
        <v>9</v>
      </c>
      <c r="B7" s="40" t="str">
        <f>'GENERALES NOTA 322'!B6:C6</f>
        <v>DEMANDA DIRECTA</v>
      </c>
      <c r="C7" s="40"/>
    </row>
    <row r="8" spans="1:3">
      <c r="A8" s="13" t="s">
        <v>41</v>
      </c>
      <c r="B8" s="40"/>
      <c r="C8" s="40"/>
    </row>
    <row r="9" spans="1:3">
      <c r="A9" s="13" t="s">
        <v>17</v>
      </c>
      <c r="B9" s="40"/>
      <c r="C9" s="40"/>
    </row>
    <row r="10" spans="1:3">
      <c r="A10" s="13" t="s">
        <v>42</v>
      </c>
      <c r="B10" s="63"/>
      <c r="C10" s="65"/>
    </row>
    <row r="11" spans="1:3">
      <c r="A11" s="13" t="s">
        <v>43</v>
      </c>
      <c r="B11" s="63"/>
      <c r="C11" s="64"/>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66" t="s">
        <v>48</v>
      </c>
      <c r="B16" s="40"/>
      <c r="C16" s="40"/>
    </row>
    <row r="17" spans="1:3">
      <c r="A17" s="67"/>
      <c r="B17" s="9" t="s">
        <v>49</v>
      </c>
      <c r="C17" s="10" t="s">
        <v>50</v>
      </c>
    </row>
    <row r="18" spans="1:3">
      <c r="A18" s="67"/>
      <c r="B18" s="11"/>
      <c r="C18" s="11"/>
    </row>
    <row r="19" spans="1:3">
      <c r="A19" s="67"/>
      <c r="B19" s="11"/>
      <c r="C19" s="11"/>
    </row>
    <row r="20" spans="1:3">
      <c r="A20" s="67"/>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8" t="s">
        <v>57</v>
      </c>
      <c r="B27" s="68"/>
      <c r="C27" s="68"/>
    </row>
    <row r="28" spans="1:3" ht="14.45" customHeight="1">
      <c r="A28" s="69" t="s">
        <v>58</v>
      </c>
      <c r="B28" s="70"/>
      <c r="C28" s="31"/>
    </row>
    <row r="29" spans="1:3" ht="14.45" customHeight="1">
      <c r="A29" s="71" t="s">
        <v>59</v>
      </c>
      <c r="B29" s="72"/>
      <c r="C29" s="31"/>
    </row>
    <row r="30" spans="1:3" ht="14.45" customHeight="1">
      <c r="A30" s="71" t="s">
        <v>60</v>
      </c>
      <c r="B30" s="72"/>
      <c r="C30" s="32"/>
    </row>
    <row r="31" spans="1:3" ht="14.45" customHeight="1">
      <c r="A31" s="71" t="s">
        <v>61</v>
      </c>
      <c r="B31" s="72"/>
      <c r="C31" s="31"/>
    </row>
    <row r="32" spans="1:3">
      <c r="A32" s="71" t="s">
        <v>62</v>
      </c>
      <c r="B32" s="72"/>
      <c r="C32" s="31"/>
    </row>
    <row r="33" spans="1:3" ht="14.45" customHeight="1">
      <c r="A33" s="71" t="s">
        <v>63</v>
      </c>
      <c r="B33" s="72"/>
      <c r="C33" s="31"/>
    </row>
    <row r="34" spans="1:3" ht="14.45" customHeight="1">
      <c r="A34" s="71" t="s">
        <v>64</v>
      </c>
      <c r="B34" s="72"/>
      <c r="C34" s="33"/>
    </row>
    <row r="35" spans="1:3">
      <c r="A35" s="69" t="s">
        <v>65</v>
      </c>
      <c r="B35" s="70"/>
      <c r="C35" s="34"/>
    </row>
    <row r="36" spans="1:3">
      <c r="A36" s="74" t="s">
        <v>66</v>
      </c>
      <c r="B36" s="74"/>
      <c r="C36" s="74"/>
    </row>
    <row r="37" spans="1:3">
      <c r="A37" s="73" t="s">
        <v>67</v>
      </c>
      <c r="B37" s="73"/>
      <c r="C37" s="11"/>
    </row>
    <row r="38" spans="1:3">
      <c r="A38" s="73" t="s">
        <v>68</v>
      </c>
      <c r="B38" s="73"/>
      <c r="C38" s="11"/>
    </row>
    <row r="39" spans="1:3">
      <c r="A39" s="73" t="s">
        <v>69</v>
      </c>
      <c r="B39" s="73"/>
      <c r="C39" s="11"/>
    </row>
    <row r="40" spans="1:3">
      <c r="A40" s="73" t="s">
        <v>70</v>
      </c>
      <c r="B40" s="73"/>
      <c r="C40" s="11"/>
    </row>
    <row r="41" spans="1:3">
      <c r="A41" s="73" t="s">
        <v>71</v>
      </c>
      <c r="B41" s="73"/>
      <c r="C41" s="11"/>
    </row>
    <row r="42" spans="1:3">
      <c r="A42" s="73" t="s">
        <v>72</v>
      </c>
      <c r="B42" s="73"/>
      <c r="C42" s="11"/>
    </row>
    <row r="43" spans="1:3">
      <c r="A43" s="73" t="s">
        <v>73</v>
      </c>
      <c r="B43" s="73"/>
      <c r="C43" s="11"/>
    </row>
    <row r="44" spans="1:3">
      <c r="A44" s="73" t="s">
        <v>74</v>
      </c>
      <c r="B44" s="73"/>
      <c r="C44" s="11"/>
    </row>
    <row r="45" spans="1:3">
      <c r="A45" s="73" t="s">
        <v>75</v>
      </c>
      <c r="B45" s="73"/>
      <c r="C45" s="11"/>
    </row>
    <row r="46" spans="1:3">
      <c r="A46" s="73" t="s">
        <v>76</v>
      </c>
      <c r="B46" s="73"/>
      <c r="C46" s="11"/>
    </row>
    <row r="47" spans="1:3">
      <c r="A47" s="73" t="s">
        <v>77</v>
      </c>
      <c r="B47" s="73"/>
      <c r="C47" s="11"/>
    </row>
    <row r="48" spans="1:3">
      <c r="A48" s="73" t="s">
        <v>78</v>
      </c>
      <c r="B48" s="73"/>
      <c r="C48" s="11"/>
    </row>
    <row r="49" spans="1:3">
      <c r="A49" s="73" t="s">
        <v>79</v>
      </c>
      <c r="B49" s="73"/>
      <c r="C49" s="11"/>
    </row>
    <row r="50" spans="1:3">
      <c r="A50" s="73" t="s">
        <v>80</v>
      </c>
      <c r="B50" s="73"/>
      <c r="C50" s="11"/>
    </row>
    <row r="51" spans="1:3">
      <c r="A51" s="73" t="s">
        <v>81</v>
      </c>
      <c r="B51" s="73"/>
      <c r="C51" s="11"/>
    </row>
    <row r="52" spans="1:3">
      <c r="A52" s="73" t="s">
        <v>82</v>
      </c>
      <c r="B52" s="73"/>
      <c r="C52" s="11"/>
    </row>
    <row r="53" spans="1:3">
      <c r="A53" s="75"/>
      <c r="B53" s="75"/>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4"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2" t="s">
        <v>83</v>
      </c>
      <c r="B1" s="62"/>
      <c r="C1" s="62"/>
    </row>
    <row r="2" spans="1:6">
      <c r="A2" s="20" t="s">
        <v>39</v>
      </c>
      <c r="B2" s="92" t="s">
        <v>84</v>
      </c>
      <c r="C2" s="93"/>
    </row>
    <row r="3" spans="1:6">
      <c r="A3" s="21" t="s">
        <v>1</v>
      </c>
      <c r="B3" s="94" t="str">
        <f>'GENERALES NOTA 322'!B2:C2</f>
        <v>76001310500220240035400</v>
      </c>
      <c r="C3" s="94"/>
    </row>
    <row r="4" spans="1:6">
      <c r="A4" s="21" t="s">
        <v>3</v>
      </c>
      <c r="B4" s="94" t="str">
        <f>'GENERALES NOTA 322'!B3:C3</f>
        <v>002 LABORAL CIRCUITO CALI</v>
      </c>
      <c r="C4" s="94"/>
    </row>
    <row r="5" spans="1:6">
      <c r="A5" s="21" t="s">
        <v>5</v>
      </c>
      <c r="B5" s="94" t="str">
        <f>'GENERALES NOTA 322'!B4:C4</f>
        <v>COLFONDOS Y OTRO</v>
      </c>
      <c r="C5" s="94"/>
    </row>
    <row r="6" spans="1:6" ht="14.45" customHeight="1">
      <c r="A6" s="21" t="s">
        <v>7</v>
      </c>
      <c r="B6" s="94" t="str">
        <f>'GENERALES NOTA 322'!B5:C5</f>
        <v>CARLOS FELIPE HOYOS SUSO. C.C. 16.273.896</v>
      </c>
      <c r="C6" s="94"/>
    </row>
    <row r="7" spans="1:6">
      <c r="A7" s="21" t="s">
        <v>9</v>
      </c>
      <c r="B7" s="94" t="str">
        <f>'GENERALES NOTA 322'!B6:C6</f>
        <v>DEMANDA DIRECTA</v>
      </c>
      <c r="C7" s="94"/>
    </row>
    <row r="8" spans="1:6" ht="30">
      <c r="A8" s="21" t="s">
        <v>21</v>
      </c>
      <c r="B8" s="88" t="str">
        <f>'GENERALES NOTA 322'!B15:C15</f>
        <v>NO ES POSIBLE CUANTIFICAR LAS PRETENSIONES DE LA DEMANDA EN ATENCIÓN A LA NATURALEZA DEL PROCESO.</v>
      </c>
      <c r="C8" s="89"/>
    </row>
    <row r="9" spans="1:6">
      <c r="A9" s="95" t="s">
        <v>23</v>
      </c>
      <c r="B9" s="79" t="s">
        <v>24</v>
      </c>
      <c r="C9" s="80"/>
    </row>
    <row r="10" spans="1:6">
      <c r="A10" s="95"/>
      <c r="B10" s="22" t="s">
        <v>25</v>
      </c>
      <c r="C10" s="19">
        <f>'GENERALES NOTA 322'!C17</f>
        <v>0</v>
      </c>
    </row>
    <row r="11" spans="1:6">
      <c r="A11" s="95"/>
      <c r="B11" s="22" t="s">
        <v>26</v>
      </c>
      <c r="C11" s="19">
        <f>'GENERALES NOTA 322'!C18</f>
        <v>0</v>
      </c>
    </row>
    <row r="12" spans="1:6">
      <c r="A12" s="95"/>
      <c r="B12" s="79"/>
      <c r="C12" s="80"/>
    </row>
    <row r="13" spans="1:6">
      <c r="A13" s="95"/>
      <c r="B13" s="22" t="s">
        <v>85</v>
      </c>
      <c r="C13" s="24"/>
    </row>
    <row r="14" spans="1:6">
      <c r="A14" s="95"/>
      <c r="B14" s="22" t="s">
        <v>86</v>
      </c>
      <c r="C14" s="24"/>
      <c r="E14" t="s">
        <v>87</v>
      </c>
      <c r="F14" s="17">
        <v>0.7</v>
      </c>
    </row>
    <row r="15" spans="1:6">
      <c r="A15" s="23" t="s">
        <v>88</v>
      </c>
      <c r="B15" s="92" t="s">
        <v>89</v>
      </c>
      <c r="C15" s="93"/>
    </row>
    <row r="16" spans="1:6" ht="15" customHeight="1">
      <c r="A16" s="21" t="s">
        <v>90</v>
      </c>
      <c r="B16" s="90" t="s">
        <v>91</v>
      </c>
      <c r="C16" s="91"/>
    </row>
    <row r="17" spans="1:3" ht="28.5" customHeight="1">
      <c r="A17" s="14" t="s">
        <v>92</v>
      </c>
      <c r="B17" s="81">
        <f>((C19+C20+C22+C23)-C26)*C25*C27</f>
        <v>0</v>
      </c>
      <c r="C17" s="81"/>
    </row>
    <row r="18" spans="1:3">
      <c r="A18" s="23" t="s">
        <v>93</v>
      </c>
      <c r="B18" s="82" t="s">
        <v>24</v>
      </c>
      <c r="C18" s="83"/>
    </row>
    <row r="19" spans="1:3">
      <c r="A19" s="77"/>
      <c r="B19" s="22" t="s">
        <v>25</v>
      </c>
      <c r="C19" s="19">
        <v>0</v>
      </c>
    </row>
    <row r="20" spans="1:3">
      <c r="A20" s="78"/>
      <c r="B20" s="22" t="s">
        <v>26</v>
      </c>
      <c r="C20" s="19">
        <v>0</v>
      </c>
    </row>
    <row r="21" spans="1:3">
      <c r="A21" s="78"/>
      <c r="B21" s="79" t="s">
        <v>27</v>
      </c>
      <c r="C21" s="80"/>
    </row>
    <row r="22" spans="1:3">
      <c r="A22" s="78"/>
      <c r="B22" s="22" t="s">
        <v>85</v>
      </c>
      <c r="C22" s="19">
        <v>0</v>
      </c>
    </row>
    <row r="23" spans="1:3" ht="45">
      <c r="A23" s="78"/>
      <c r="B23" s="22" t="s">
        <v>94</v>
      </c>
      <c r="C23" s="19">
        <v>0</v>
      </c>
    </row>
    <row r="24" spans="1:3">
      <c r="A24" s="78"/>
      <c r="B24" s="79" t="s">
        <v>95</v>
      </c>
      <c r="C24" s="80"/>
    </row>
    <row r="25" spans="1:3">
      <c r="A25" s="25"/>
      <c r="B25" s="22" t="s">
        <v>96</v>
      </c>
      <c r="C25" s="26">
        <v>0</v>
      </c>
    </row>
    <row r="26" spans="1:3">
      <c r="A26" s="27"/>
      <c r="B26" s="22" t="s">
        <v>43</v>
      </c>
      <c r="C26" s="28">
        <v>0</v>
      </c>
    </row>
    <row r="27" spans="1:3">
      <c r="A27" s="27"/>
      <c r="B27" s="22" t="s">
        <v>97</v>
      </c>
      <c r="C27" s="26">
        <v>0</v>
      </c>
    </row>
    <row r="28" spans="1:3">
      <c r="A28" s="18" t="s">
        <v>98</v>
      </c>
      <c r="B28" s="81">
        <f>IFERROR(B17*(VLOOKUP(B15,Hoja2!$G$1:$H$6,2,0)),16666)</f>
        <v>16666</v>
      </c>
      <c r="C28" s="81"/>
    </row>
    <row r="29" spans="1:3" ht="30">
      <c r="A29" s="21" t="s">
        <v>99</v>
      </c>
      <c r="B29" s="84" t="s">
        <v>100</v>
      </c>
      <c r="C29" s="85"/>
    </row>
    <row r="30" spans="1:3" ht="30.75">
      <c r="A30" s="21" t="s">
        <v>101</v>
      </c>
      <c r="B30" s="86" t="s">
        <v>102</v>
      </c>
      <c r="C30" s="87"/>
    </row>
    <row r="31" spans="1:3" ht="18.75">
      <c r="A31" s="29" t="s">
        <v>103</v>
      </c>
      <c r="B31" s="29"/>
      <c r="C31" s="29"/>
    </row>
    <row r="32" spans="1:3">
      <c r="A32" s="30" t="s">
        <v>104</v>
      </c>
      <c r="B32" s="76"/>
      <c r="C32" s="76"/>
    </row>
    <row r="33" spans="1:3">
      <c r="A33" s="30" t="s">
        <v>105</v>
      </c>
      <c r="B33" s="76"/>
      <c r="C33" s="7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62" t="s">
        <v>106</v>
      </c>
      <c r="B1" s="62"/>
      <c r="C1" s="62"/>
    </row>
    <row r="2" spans="1:3" ht="17.100000000000001" customHeight="1">
      <c r="A2" s="13" t="s">
        <v>39</v>
      </c>
      <c r="B2" s="63" t="str">
        <f>'[2]AUTOS NOTA 321'!B2:C2</f>
        <v xml:space="preserve">SINIESTRO   LEGIS </v>
      </c>
      <c r="C2" s="64"/>
    </row>
    <row r="3" spans="1:3" ht="15.95" customHeight="1">
      <c r="A3" s="5" t="s">
        <v>1</v>
      </c>
      <c r="B3" s="40" t="str">
        <f>'GENERALES NOTA 322'!B2:C2</f>
        <v>76001310500220240035400</v>
      </c>
      <c r="C3" s="40"/>
    </row>
    <row r="4" spans="1:3">
      <c r="A4" s="5" t="s">
        <v>3</v>
      </c>
      <c r="B4" s="40" t="str">
        <f>'GENERALES NOTA 322'!B3:C3</f>
        <v>002 LABORAL CIRCUITO CALI</v>
      </c>
      <c r="C4" s="40"/>
    </row>
    <row r="5" spans="1:3" ht="29.1" customHeight="1">
      <c r="A5" s="5" t="s">
        <v>5</v>
      </c>
      <c r="B5" s="40" t="str">
        <f>'GENERALES NOTA 322'!B4:C4</f>
        <v>COLFONDOS Y OTRO</v>
      </c>
      <c r="C5" s="40"/>
    </row>
    <row r="6" spans="1:3">
      <c r="A6" s="5" t="s">
        <v>7</v>
      </c>
      <c r="B6" s="40" t="str">
        <f>'GENERALES NOTA 322'!B5:C5</f>
        <v>CARLOS FELIPE HOYOS SUSO. C.C. 16.273.896</v>
      </c>
      <c r="C6" s="40"/>
    </row>
    <row r="7" spans="1:3" ht="43.5" customHeight="1">
      <c r="A7" s="5" t="s">
        <v>9</v>
      </c>
      <c r="B7" s="40" t="str">
        <f>'GENERALES NOTA 322'!B6:C6</f>
        <v>DEMANDA DIRECTA</v>
      </c>
      <c r="C7" s="40"/>
    </row>
    <row r="8" spans="1:3">
      <c r="A8" s="5" t="s">
        <v>107</v>
      </c>
      <c r="B8" s="40"/>
      <c r="C8" s="40"/>
    </row>
    <row r="9" spans="1:3">
      <c r="A9" s="15" t="s">
        <v>93</v>
      </c>
      <c r="B9" s="96"/>
      <c r="C9" s="96"/>
    </row>
    <row r="10" spans="1:3">
      <c r="A10" s="15" t="s">
        <v>108</v>
      </c>
      <c r="B10" s="40"/>
      <c r="C10" s="40"/>
    </row>
    <row r="11" spans="1:3" ht="30">
      <c r="A11" s="15" t="s">
        <v>109</v>
      </c>
      <c r="B11" s="97"/>
      <c r="C11" s="75"/>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75"/>
      <c r="C16" s="75"/>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121</v>
      </c>
    </row>
    <row r="2" spans="1:12">
      <c r="A2" t="s">
        <v>122</v>
      </c>
      <c r="B2" t="s">
        <v>116</v>
      </c>
      <c r="C2" t="s">
        <v>123</v>
      </c>
      <c r="D2" s="2" t="s">
        <v>124</v>
      </c>
      <c r="E2" s="1" t="s">
        <v>125</v>
      </c>
      <c r="F2" s="2" t="s">
        <v>89</v>
      </c>
      <c r="G2" s="2" t="s">
        <v>126</v>
      </c>
      <c r="H2" s="4">
        <v>0.25</v>
      </c>
      <c r="I2" t="s">
        <v>127</v>
      </c>
      <c r="J2" t="s">
        <v>128</v>
      </c>
      <c r="L2" t="s">
        <v>10</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2025-03-18T17:38:03Z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