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FBCEA772-94A2-46ED-8675-D98FA8274F91}"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<sst xmlns="http://schemas.openxmlformats.org/spreadsheetml/2006/main" count="320" uniqueCount="211">
  <si>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</si>
  <si>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</si>
  <si>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</si>
  <si>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</si>
  <si>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</si>
  <si>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</si>
  <si>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</si>
  <si>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</si>
  <si>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</si>
  <si>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</si>
  <si>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</si>
  <si>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</si>
  <si>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</si>
  <si>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</si>
  <si>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</si>
  <si>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</si>
  <si>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</si>
  <si>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</si>
  <si>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</si>
  <si>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</si>
  <si>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</si>
  <si>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</si>
  <si>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</si>
  <si>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</si>
  <si>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</si>
  <si>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</si>
  <si>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</si>
  <si>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</si>
  <si>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</si>
  <si>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</si>
  <si>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</si>
  <si>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</si>
  <si>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</si>
  <si>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</si>
  <si>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</si>
  <si>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</si>
  <si>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</si>
  <si>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</si>
  <si>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</si>
  <si>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</si>
  <si>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</si>
  <si>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</si>
  <si>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</si>
  <si>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</si>
  <si>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</si>
  <si>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</si>
  <si>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</si>
  <si>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</si>
  <si>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</si>
  <si>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</si>
  <si>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</si>
  <si>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</si>
  <si>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</si>
  <si>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</si>
  <si>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</si>
  <si>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</si>
  <si>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</si>
  <si>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</si>
  <si>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</si>
  <si>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</si>
  <si>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</si>
  <si>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</si>
  <si>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</si>
  <si>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</si>
  <si>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</si>
  <si>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</si>
  <si>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</si>
  <si>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</si>
  <si>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</si>
  <si>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</si>
  <si>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</si>
  <si>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</si>
  <si>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</si>
  <si>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</si>
  <si>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</si>
  <si>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</si>
  <si>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</si>
  <si>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</si>
  <si>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</si>
  <si>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</si>
  <si>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</si>
  <si>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</si>
  <si>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</si>
  <si>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</si>
  <si>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</si>
  <si>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</si>
  <si>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</si>
  <si>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</si>
  <si>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</si>
  <si>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</si>
  <si>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</si>
  <si>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</si>
  <si>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</si>
  <si>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</si>
  <si>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</si>
  <si>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</si>
  <si>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</si>
  <si>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</si>
  <si>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</si>
  <si>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</si>
  <si>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</si>
  <si>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</si>
  <si>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</si>
  <si>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</si>
  <si>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</si>
  <si>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</si>
  <si>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</si>
  <si>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</si>
  <si>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</si>
  <si>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</si>
  <si>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</si>
  <si>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</si>
  <si>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</si>
  <si>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</si>
  <si>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</si>
  <si>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</si>
  <si>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</si>
  <si>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</si>
  <si>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</si>
  <si>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</si>
  <si>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</si>
  <si>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</si>
  <si>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</si>
  <si>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</si>
  <si>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</si>
  <si>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</si>
  <si>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</si>
  <si>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</si>
  <si>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</si>
  <si>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</si>
  <si>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</si>
  <si>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</si>
  <si>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</si>
  <si>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</si>
  <si>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</si>
  <si>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</si>
  <si>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</si>
  <si>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</si>
  <si>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</si>
  <si>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</si>
  <si>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</si>
  <si>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</si>
  <si>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</si>
  <si>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</si>
  <si>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</si>
  <si>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</si>
  <si>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</si>
  <si>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</si>
  <si>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</si>
  <si>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</si>
  <si>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</si>
  <si>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</si>
  <si>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</si>
  <si>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</si>
  <si>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</si>
  <si>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</si>
  <si>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</si>
  <si>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</si>
  <si>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</si>
  <si>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</si>
  <si>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</si>
  <si>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</si>
  <si>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</si>
  <si>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</si>
  <si>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</si>
  <si>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</si>
  <si>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</si>
  <si>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</si>
  <si>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</si>
  <si>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</si>
  <si>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</si>
  <si>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</si>
  <si>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</si>
  <si>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</si>
  <si>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</si>
  <si>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</si>
  <si>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</si>
  <si>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</si>
  <si>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</si>
  <si>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</si>
  <si>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</si>
  <si>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</si>
  <si>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</si>
  <si>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</si>
  <si>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</si>
  <si>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</si>
  <si>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</si>
  <si>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</si>
  <si>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</si>
  <si>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</si>
  <si>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</si>
  <si>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</si>
  <si>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</si>
  <si>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</si>
  <si>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</si>
  <si>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</si>
  <si>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12 de marzo de 2025</t>
  </si>
  <si>
    <t>24 de febrero de 2025</t>
  </si>
  <si>
    <t>7 de marzo de 2025</t>
  </si>
  <si>
    <t>WNZ-596</t>
  </si>
  <si>
    <t>Sin información</t>
  </si>
  <si>
    <t>29 de julio de 2023</t>
  </si>
  <si>
    <t>sin información</t>
  </si>
  <si>
    <t>2025021751</t>
  </si>
  <si>
    <t>Superintendencia Financiera de Colombia Delegatura para Funciones Jurisdiccionales</t>
  </si>
  <si>
    <t>Allianz Seguros S.A.</t>
  </si>
  <si>
    <t>Alexander Franco Cabra</t>
  </si>
  <si>
    <t xml:space="preserve">El demandante indica que el 29 de julio de 2023 se presentó un hecho de tránsito frente al Bulevar Niza de la ciudad de Bogotá en donde se dio un choque simple (solo daños) entre el vehiculo que él conducía de placas BSO296 y otro vehiculo que se encontraba adelante suyo, de placa WNZ596 asegurado con ALLIANZ SEGUROS S.A, siendo este último impactado en su parte trasera despues de un cambio de semáforo.
Refiere que al lugar del hecho se presentó una persona en representación de la aseguradora quien le indicó que solamente debía pagar el deducible de la póliza del vehiculo afectado (asegurado) por lo que accedió a firmar un documento. Posteriormente se hizo un acuerdo de conciliacion con el propietario del carro para pagar el deducible por valor de $700.000, lo que llevó a que se le expidiera un paz y salvo por todo concepto. Transcurrido un mes, Allianz Seguros S.A. le envió un cobro por valor de $6.258.266 y que corresponde a los costos de reparación del vehículo asegurado, hecho con el que no se encuentra de acuerdo pues él llegó a un acuerdo por todo concepto con el dueño del carro.
Se advierte que en este caso no se ha presentado un siniestro en estricto sentido, pues la controversia se limita a la inconformidad del demandante por el cobro que le efectúa la compañía como sonsecuencia de la subrogación, comoquiera que esta última pagó la reparación del rodante asegurado y se imputa al tercero hoy demandante la responsabilidad en el accidente del 29 de julio de 2023, por lo tanto la pretensión va dirigida a que se declare que aquel no adeuda suma alguna. </t>
  </si>
  <si>
    <t>SINIESTRO 129620211 APL. 214762</t>
  </si>
  <si>
    <t>Desde las 00:00 horas del 01/02/2023 hasta las 24:00 horas del 31/01/2024</t>
  </si>
  <si>
    <t xml:space="preserve">NO APLICA SE DEJA LA RESERVA DE 16,666 EN Perdida parcial Daños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</si>
</sst>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2" fillId="9" borderId="1" xfId="0" applyFont="1" applyFill="1" applyBorder="1" applyAlignment="1">
      <alignment horizontal="justify" vertical="top" wrapText="1"/>
    </xf>
    <xf numFmtId="0" fontId="0" fillId="9" borderId="1" xfId="0" applyFill="1" applyBorder="1" applyAlignment="1">
      <alignment horizontal="justify" vertical="top" wrapText="1"/>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noparquessamu@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4" zoomScale="85" zoomScaleNormal="85" workbookViewId="0">
      <selection activeCell="A22" sqref="A22:C22"/>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4" t="s">
        <v>0</v>
      </c>
      <c r="B1" s="54"/>
      <c r="C1" s="54"/>
    </row>
    <row r="2" spans="1:3" x14ac:dyDescent="0.35">
      <c r="A2" s="5" t="s">
        <v>163</v>
      </c>
      <c r="B2" s="61" t="s">
        <v>203</v>
      </c>
      <c r="C2" s="62"/>
    </row>
    <row r="3" spans="1:3" x14ac:dyDescent="0.35">
      <c r="A3" s="5" t="s">
        <v>126</v>
      </c>
      <c r="B3" s="58" t="s">
        <v>204</v>
      </c>
      <c r="C3" s="59"/>
    </row>
    <row r="4" spans="1:3" x14ac:dyDescent="0.35">
      <c r="A4" s="5" t="s">
        <v>142</v>
      </c>
      <c r="B4" s="58" t="s">
        <v>205</v>
      </c>
      <c r="C4" s="59"/>
    </row>
    <row r="5" spans="1:3" ht="31.5" customHeight="1" x14ac:dyDescent="0.35">
      <c r="A5" s="5" t="s">
        <v>143</v>
      </c>
      <c r="B5" s="58" t="s">
        <v>206</v>
      </c>
      <c r="C5" s="59"/>
    </row>
    <row r="6" spans="1:3" x14ac:dyDescent="0.35">
      <c r="A6" s="5" t="s">
        <v>144</v>
      </c>
      <c r="B6" s="55" t="s">
        <v>104</v>
      </c>
      <c r="C6" s="55"/>
    </row>
    <row r="7" spans="1:3" x14ac:dyDescent="0.35">
      <c r="A7" s="25" t="s">
        <v>145</v>
      </c>
      <c r="B7" s="58" t="s">
        <v>124</v>
      </c>
      <c r="C7" s="59"/>
    </row>
    <row r="8" spans="1:3" ht="23" customHeight="1" x14ac:dyDescent="0.35">
      <c r="A8" s="26" t="s">
        <v>146</v>
      </c>
      <c r="B8" s="55" t="s">
        <v>124</v>
      </c>
      <c r="C8" s="55"/>
    </row>
    <row r="9" spans="1:3" x14ac:dyDescent="0.35">
      <c r="A9" s="26" t="s">
        <v>147</v>
      </c>
      <c r="B9" s="64" t="s">
        <v>124</v>
      </c>
      <c r="C9" s="55"/>
    </row>
    <row r="10" spans="1:3" x14ac:dyDescent="0.35">
      <c r="A10" s="26" t="s">
        <v>148</v>
      </c>
      <c r="B10" s="60" t="s">
        <v>124</v>
      </c>
      <c r="C10" s="60"/>
    </row>
    <row r="11" spans="1:3" ht="30" customHeight="1" x14ac:dyDescent="0.35">
      <c r="A11" s="27" t="s">
        <v>149</v>
      </c>
      <c r="B11" s="60" t="s">
        <v>124</v>
      </c>
      <c r="C11" s="60"/>
    </row>
    <row r="12" spans="1:3" ht="30" customHeight="1" x14ac:dyDescent="0.35">
      <c r="A12" s="5" t="s">
        <v>150</v>
      </c>
      <c r="B12" s="70" t="s">
        <v>124</v>
      </c>
      <c r="C12" s="60"/>
    </row>
    <row r="13" spans="1:3" x14ac:dyDescent="0.35">
      <c r="A13" s="5" t="s">
        <v>151</v>
      </c>
      <c r="B13" s="55" t="s">
        <v>124</v>
      </c>
      <c r="C13" s="55"/>
    </row>
    <row r="14" spans="1:3" x14ac:dyDescent="0.35">
      <c r="A14" s="5" t="s">
        <v>152</v>
      </c>
      <c r="B14" s="65" t="s">
        <v>124</v>
      </c>
      <c r="C14" s="55"/>
    </row>
    <row r="15" spans="1:3" x14ac:dyDescent="0.35">
      <c r="A15" s="5" t="s">
        <v>153</v>
      </c>
      <c r="B15" s="55" t="s">
        <v>124</v>
      </c>
      <c r="C15" s="55"/>
    </row>
    <row r="16" spans="1:3" x14ac:dyDescent="0.35">
      <c r="A16" s="5" t="s">
        <v>154</v>
      </c>
      <c r="B16" s="55" t="s">
        <v>124</v>
      </c>
      <c r="C16" s="55"/>
    </row>
    <row r="17" spans="1:3" ht="15" customHeight="1" x14ac:dyDescent="0.35">
      <c r="A17" s="5" t="s">
        <v>155</v>
      </c>
      <c r="B17" s="56" t="s">
        <v>124</v>
      </c>
      <c r="C17" s="57"/>
    </row>
    <row r="18" spans="1:3" x14ac:dyDescent="0.35">
      <c r="A18" s="5" t="s">
        <v>156</v>
      </c>
      <c r="B18" s="60" t="s">
        <v>124</v>
      </c>
      <c r="C18" s="60"/>
    </row>
    <row r="19" spans="1:3" ht="18.75" customHeight="1" x14ac:dyDescent="0.35">
      <c r="A19" s="5" t="s">
        <v>157</v>
      </c>
      <c r="B19" s="56" t="s">
        <v>124</v>
      </c>
      <c r="C19" s="57"/>
    </row>
    <row r="20" spans="1:3" x14ac:dyDescent="0.35">
      <c r="A20" s="5" t="s">
        <v>158</v>
      </c>
      <c r="B20" s="55" t="s">
        <v>124</v>
      </c>
      <c r="C20" s="55"/>
    </row>
    <row r="21" spans="1:3" ht="17.25" customHeight="1" x14ac:dyDescent="0.35">
      <c r="A21" s="5" t="s">
        <v>159</v>
      </c>
      <c r="B21" s="56" t="s">
        <v>124</v>
      </c>
      <c r="C21" s="57"/>
    </row>
    <row r="22" spans="1:3" x14ac:dyDescent="0.35">
      <c r="A22" s="127" t="s">
        <v>160</v>
      </c>
      <c r="B22" s="128" t="s">
        <v>201</v>
      </c>
      <c r="C22" s="128"/>
    </row>
    <row r="23" spans="1:3" x14ac:dyDescent="0.35">
      <c r="A23" s="26" t="s">
        <v>161</v>
      </c>
      <c r="B23" s="69" t="s">
        <v>202</v>
      </c>
      <c r="C23" s="68"/>
    </row>
    <row r="24" spans="1:3" x14ac:dyDescent="0.35">
      <c r="A24" s="26" t="s">
        <v>162</v>
      </c>
      <c r="B24" s="69" t="s">
        <v>202</v>
      </c>
      <c r="C24" s="68"/>
    </row>
    <row r="25" spans="1:3" x14ac:dyDescent="0.35">
      <c r="A25" s="63" t="s">
        <v>120</v>
      </c>
      <c r="B25" s="68" t="s">
        <v>207</v>
      </c>
      <c r="C25" s="53"/>
    </row>
    <row r="26" spans="1:3" x14ac:dyDescent="0.35">
      <c r="A26" s="63"/>
      <c r="B26" s="53"/>
      <c r="C26" s="53"/>
    </row>
    <row r="27" spans="1:3" ht="100.5" customHeight="1" x14ac:dyDescent="0.35">
      <c r="A27" s="63"/>
      <c r="B27" s="53"/>
      <c r="C27" s="53"/>
    </row>
    <row r="28" spans="1:3" x14ac:dyDescent="0.35">
      <c r="A28" s="26" t="s">
        <v>164</v>
      </c>
      <c r="B28" s="53" t="s">
        <v>200</v>
      </c>
      <c r="C28" s="53"/>
    </row>
    <row r="29" spans="1:3" x14ac:dyDescent="0.35">
      <c r="A29" s="26" t="s">
        <v>165</v>
      </c>
      <c r="B29" s="53" t="s">
        <v>200</v>
      </c>
      <c r="C29" s="53"/>
    </row>
    <row r="30" spans="1:3" x14ac:dyDescent="0.35">
      <c r="A30" s="26" t="s">
        <v>166</v>
      </c>
      <c r="B30" s="53" t="s">
        <v>199</v>
      </c>
      <c r="C30" s="53"/>
    </row>
    <row r="31" spans="1:3" x14ac:dyDescent="0.35">
      <c r="A31" s="26" t="s">
        <v>167</v>
      </c>
      <c r="B31" s="53" t="s">
        <v>200</v>
      </c>
      <c r="C31" s="53"/>
    </row>
    <row r="32" spans="1:3" x14ac:dyDescent="0.35">
      <c r="A32" s="26" t="s">
        <v>168</v>
      </c>
      <c r="B32" s="66" t="s">
        <v>198</v>
      </c>
      <c r="C32" s="67"/>
    </row>
    <row r="33" spans="1:3" x14ac:dyDescent="0.35">
      <c r="A33" s="5" t="s">
        <v>169</v>
      </c>
      <c r="B33" s="65" t="s">
        <v>197</v>
      </c>
      <c r="C33" s="65"/>
    </row>
    <row r="34" spans="1:3" ht="43.5" x14ac:dyDescent="0.35">
      <c r="A34" s="5" t="s">
        <v>170</v>
      </c>
      <c r="B34" s="65" t="s">
        <v>196</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dinoparquessamu@hotmail.com" xr:uid="{E88700C9-FB22-44A3-9E1A-8832171775E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6" sqref="B6:C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0" t="s">
        <v>10</v>
      </c>
      <c r="B1" s="90"/>
      <c r="C1" s="90"/>
    </row>
    <row r="2" spans="1:3" ht="15.75" customHeight="1" x14ac:dyDescent="0.35">
      <c r="A2" s="20" t="s">
        <v>11</v>
      </c>
      <c r="B2" s="91" t="s">
        <v>208</v>
      </c>
      <c r="C2" s="92"/>
    </row>
    <row r="3" spans="1:3" s="2" customFormat="1" x14ac:dyDescent="0.35">
      <c r="A3" s="5" t="s">
        <v>1</v>
      </c>
      <c r="B3" s="55" t="str">
        <f>'AUTOS  NOTA 322'!B2:C2</f>
        <v>2025021751</v>
      </c>
      <c r="C3" s="55"/>
    </row>
    <row r="4" spans="1:3" s="2" customFormat="1" x14ac:dyDescent="0.35">
      <c r="A4" s="5" t="s">
        <v>2</v>
      </c>
      <c r="B4" s="55" t="str">
        <f>'AUTOS  NOTA 322'!B3:C3</f>
        <v>Superintendencia Financiera de Colombia Delegatura para Funciones Jurisdiccionales</v>
      </c>
      <c r="C4" s="55"/>
    </row>
    <row r="5" spans="1:3" s="2" customFormat="1" x14ac:dyDescent="0.35">
      <c r="A5" s="5" t="s">
        <v>3</v>
      </c>
      <c r="B5" s="55" t="str">
        <f>'AUTOS  NOTA 322'!B4:C4</f>
        <v>Allianz Seguros S.A.</v>
      </c>
      <c r="C5" s="55"/>
    </row>
    <row r="6" spans="1:3" s="2" customFormat="1" x14ac:dyDescent="0.35">
      <c r="A6" s="5" t="s">
        <v>4</v>
      </c>
      <c r="B6" s="55" t="str">
        <f>'AUTOS  NOTA 322'!B5:C5</f>
        <v>Alexander Franco Cabra</v>
      </c>
      <c r="C6" s="55"/>
    </row>
    <row r="7" spans="1:3" s="2" customFormat="1" x14ac:dyDescent="0.35">
      <c r="A7" s="5" t="s">
        <v>5</v>
      </c>
      <c r="B7" s="55" t="str">
        <f>'AUTOS  NOTA 322'!B6:C6</f>
        <v>DEMANDA DIRECTA</v>
      </c>
      <c r="C7" s="55"/>
    </row>
    <row r="8" spans="1:3" s="2" customFormat="1" x14ac:dyDescent="0.35">
      <c r="A8" s="29" t="s">
        <v>101</v>
      </c>
      <c r="B8" s="55" t="str">
        <f>'AUTOS  NOTA 322'!B7:C8</f>
        <v>NO APLICA</v>
      </c>
      <c r="C8" s="55"/>
    </row>
    <row r="9" spans="1:3" x14ac:dyDescent="0.35">
      <c r="A9" s="20" t="s">
        <v>12</v>
      </c>
      <c r="B9" s="55">
        <v>22619569</v>
      </c>
      <c r="C9" s="55"/>
    </row>
    <row r="10" spans="1:3" x14ac:dyDescent="0.35">
      <c r="A10" s="20" t="s">
        <v>9</v>
      </c>
      <c r="B10" s="55" t="s">
        <v>210</v>
      </c>
      <c r="C10" s="55"/>
    </row>
    <row r="11" spans="1:3" x14ac:dyDescent="0.35">
      <c r="A11" s="20" t="s">
        <v>13</v>
      </c>
      <c r="B11" s="73">
        <v>0</v>
      </c>
      <c r="C11" s="74"/>
    </row>
    <row r="12" spans="1:3" x14ac:dyDescent="0.35">
      <c r="A12" s="20" t="s">
        <v>115</v>
      </c>
      <c r="B12" s="73">
        <v>0</v>
      </c>
      <c r="C12" s="74"/>
    </row>
    <row r="13" spans="1:3" x14ac:dyDescent="0.35">
      <c r="A13" s="20" t="s">
        <v>14</v>
      </c>
      <c r="B13" s="58" t="s">
        <v>76</v>
      </c>
      <c r="C13" s="59"/>
    </row>
    <row r="14" spans="1:3" x14ac:dyDescent="0.35">
      <c r="A14" s="20" t="s">
        <v>15</v>
      </c>
      <c r="B14" s="60" t="s">
        <v>209</v>
      </c>
      <c r="C14" s="55"/>
    </row>
    <row r="15" spans="1:3" x14ac:dyDescent="0.35">
      <c r="A15" s="20" t="s">
        <v>16</v>
      </c>
      <c r="B15" s="55" t="s">
        <v>17</v>
      </c>
      <c r="C15" s="55"/>
    </row>
    <row r="16" spans="1:3" x14ac:dyDescent="0.35">
      <c r="A16" s="20" t="s">
        <v>18</v>
      </c>
      <c r="B16" s="55" t="s">
        <v>17</v>
      </c>
      <c r="C16" s="55"/>
    </row>
    <row r="17" spans="1:3" x14ac:dyDescent="0.35">
      <c r="A17" s="77" t="s">
        <v>19</v>
      </c>
      <c r="B17" s="55"/>
      <c r="C17" s="55"/>
    </row>
    <row r="18" spans="1:3" x14ac:dyDescent="0.35">
      <c r="A18" s="78"/>
      <c r="B18" s="10" t="s">
        <v>21</v>
      </c>
      <c r="C18" s="10" t="s">
        <v>22</v>
      </c>
    </row>
    <row r="19" spans="1:3" x14ac:dyDescent="0.35">
      <c r="A19" s="78"/>
      <c r="B19" s="6" t="s">
        <v>118</v>
      </c>
      <c r="C19" s="6"/>
    </row>
    <row r="20" spans="1:3" x14ac:dyDescent="0.35">
      <c r="A20" s="78"/>
      <c r="B20" s="6"/>
      <c r="C20" s="6"/>
    </row>
    <row r="21" spans="1:3" x14ac:dyDescent="0.35">
      <c r="A21" s="79"/>
      <c r="B21" s="6"/>
      <c r="C21" s="6"/>
    </row>
    <row r="22" spans="1:3" x14ac:dyDescent="0.35">
      <c r="A22" s="20" t="s">
        <v>23</v>
      </c>
      <c r="B22" s="55"/>
      <c r="C22" s="55"/>
    </row>
    <row r="23" spans="1:3" x14ac:dyDescent="0.35">
      <c r="A23" s="20" t="s">
        <v>24</v>
      </c>
      <c r="B23" s="80"/>
      <c r="C23" s="81"/>
    </row>
    <row r="24" spans="1:3" x14ac:dyDescent="0.35">
      <c r="A24" s="20" t="s">
        <v>25</v>
      </c>
      <c r="B24" s="55" t="s">
        <v>96</v>
      </c>
      <c r="C24" s="55"/>
    </row>
    <row r="25" spans="1:3" x14ac:dyDescent="0.35">
      <c r="A25" s="20" t="s">
        <v>26</v>
      </c>
      <c r="B25" s="55"/>
      <c r="C25" s="55"/>
    </row>
    <row r="26" spans="1:3" x14ac:dyDescent="0.35">
      <c r="A26" s="20" t="s">
        <v>28</v>
      </c>
      <c r="B26" s="55"/>
      <c r="C26" s="55"/>
    </row>
    <row r="27" spans="1:3" x14ac:dyDescent="0.35">
      <c r="A27" s="19" t="s">
        <v>29</v>
      </c>
      <c r="B27" s="55"/>
      <c r="C27" s="55"/>
    </row>
    <row r="28" spans="1:3" x14ac:dyDescent="0.35">
      <c r="A28" s="82" t="s">
        <v>30</v>
      </c>
      <c r="B28" s="82"/>
      <c r="C28" s="82"/>
    </row>
    <row r="29" spans="1:3" x14ac:dyDescent="0.35">
      <c r="A29" s="75" t="s">
        <v>31</v>
      </c>
      <c r="B29" s="76"/>
      <c r="C29" s="11"/>
    </row>
    <row r="30" spans="1:3" x14ac:dyDescent="0.35">
      <c r="A30" s="75" t="s">
        <v>32</v>
      </c>
      <c r="B30" s="76"/>
      <c r="C30" s="11"/>
    </row>
    <row r="31" spans="1:3" x14ac:dyDescent="0.35">
      <c r="A31" s="75" t="s">
        <v>33</v>
      </c>
      <c r="B31" s="76"/>
      <c r="C31" s="12"/>
    </row>
    <row r="32" spans="1:3" x14ac:dyDescent="0.35">
      <c r="A32" s="75" t="s">
        <v>34</v>
      </c>
      <c r="B32" s="76"/>
      <c r="C32" s="11"/>
    </row>
    <row r="33" spans="1:3" x14ac:dyDescent="0.35">
      <c r="A33" s="75" t="s">
        <v>35</v>
      </c>
      <c r="B33" s="76"/>
      <c r="C33" s="11"/>
    </row>
    <row r="34" spans="1:3" x14ac:dyDescent="0.35">
      <c r="A34" s="75" t="s">
        <v>36</v>
      </c>
      <c r="B34" s="76"/>
      <c r="C34" s="13"/>
    </row>
    <row r="35" spans="1:3" x14ac:dyDescent="0.35">
      <c r="A35" s="71" t="s">
        <v>37</v>
      </c>
      <c r="B35" s="72"/>
      <c r="C35" s="14"/>
    </row>
    <row r="36" spans="1:3" x14ac:dyDescent="0.35">
      <c r="A36" s="71" t="s">
        <v>38</v>
      </c>
      <c r="B36" s="72"/>
      <c r="C36" s="15"/>
    </row>
    <row r="37" spans="1:3" x14ac:dyDescent="0.35">
      <c r="A37" s="83" t="s">
        <v>39</v>
      </c>
      <c r="B37" s="84"/>
      <c r="C37" s="15"/>
    </row>
    <row r="38" spans="1:3" x14ac:dyDescent="0.35">
      <c r="A38" s="85"/>
      <c r="B38" s="86"/>
      <c r="C38" s="15"/>
    </row>
    <row r="39" spans="1:3" x14ac:dyDescent="0.35">
      <c r="A39" s="87"/>
      <c r="B39" s="88"/>
      <c r="C39" s="15"/>
    </row>
    <row r="40" spans="1:3" x14ac:dyDescent="0.35">
      <c r="A40" s="89" t="s">
        <v>40</v>
      </c>
      <c r="B40" s="89"/>
      <c r="C40" s="89"/>
    </row>
    <row r="41" spans="1:3" x14ac:dyDescent="0.35">
      <c r="A41" s="17" t="s">
        <v>41</v>
      </c>
      <c r="B41" s="18"/>
      <c r="C41" s="15"/>
    </row>
    <row r="42" spans="1:3" x14ac:dyDescent="0.35">
      <c r="A42" s="71" t="s">
        <v>42</v>
      </c>
      <c r="B42" s="72"/>
      <c r="C42" s="15"/>
    </row>
    <row r="43" spans="1:3" x14ac:dyDescent="0.35">
      <c r="A43" s="71" t="s">
        <v>43</v>
      </c>
      <c r="B43" s="72"/>
      <c r="C43" s="15"/>
    </row>
    <row r="44" spans="1:3" x14ac:dyDescent="0.35">
      <c r="A44" s="17" t="s">
        <v>44</v>
      </c>
      <c r="B44" s="18"/>
      <c r="C44" s="15"/>
    </row>
    <row r="45" spans="1:3" x14ac:dyDescent="0.35">
      <c r="A45" s="17" t="s">
        <v>45</v>
      </c>
      <c r="B45" s="18"/>
      <c r="C45" s="15"/>
    </row>
    <row r="46" spans="1:3" x14ac:dyDescent="0.35">
      <c r="A46" s="71" t="s">
        <v>46</v>
      </c>
      <c r="B46" s="72"/>
      <c r="C46" s="15"/>
    </row>
    <row r="47" spans="1:3" x14ac:dyDescent="0.35">
      <c r="A47" s="17" t="s">
        <v>47</v>
      </c>
      <c r="B47" s="16"/>
      <c r="C47" s="15"/>
    </row>
    <row r="48" spans="1:3" x14ac:dyDescent="0.35">
      <c r="A48" s="71" t="s">
        <v>48</v>
      </c>
      <c r="B48" s="72"/>
      <c r="C48" s="15"/>
    </row>
    <row r="49" spans="1:3" x14ac:dyDescent="0.35">
      <c r="A49" s="71" t="s">
        <v>49</v>
      </c>
      <c r="B49" s="72"/>
      <c r="C49" s="15"/>
    </row>
    <row r="50" spans="1:3" x14ac:dyDescent="0.35">
      <c r="A50" s="71" t="s">
        <v>39</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3" sqref="B3:C3"/>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0" t="s">
        <v>50</v>
      </c>
      <c r="B1" s="110"/>
      <c r="C1" s="110"/>
    </row>
    <row r="2" spans="1:9" ht="15" customHeight="1" x14ac:dyDescent="0.35">
      <c r="A2" s="33" t="s">
        <v>11</v>
      </c>
      <c r="B2" s="95" t="str">
        <f>'AUTOS NOTA 321'!B2:C2</f>
        <v>SINIESTRO 129620211 APL. 214762</v>
      </c>
      <c r="C2" s="96"/>
    </row>
    <row r="3" spans="1:9" x14ac:dyDescent="0.35">
      <c r="A3" s="34" t="s">
        <v>1</v>
      </c>
      <c r="B3" s="111" t="str">
        <f>'AUTOS  NOTA 322'!B2:C2</f>
        <v>2025021751</v>
      </c>
      <c r="C3" s="111"/>
    </row>
    <row r="4" spans="1:9" x14ac:dyDescent="0.35">
      <c r="A4" s="34" t="s">
        <v>2</v>
      </c>
      <c r="B4" s="111" t="str">
        <f>'AUTOS  NOTA 322'!B3:C3</f>
        <v>Superintendencia Financiera de Colombia Delegatura para Funciones Jurisdiccionales</v>
      </c>
      <c r="C4" s="111"/>
    </row>
    <row r="5" spans="1:9" x14ac:dyDescent="0.35">
      <c r="A5" s="34" t="s">
        <v>3</v>
      </c>
      <c r="B5" s="111" t="str">
        <f>'AUTOS  NOTA 322'!B4:C4</f>
        <v>Allianz Seguros S.A.</v>
      </c>
      <c r="C5" s="111"/>
    </row>
    <row r="6" spans="1:9" ht="15" customHeight="1" x14ac:dyDescent="0.35">
      <c r="A6" s="34" t="s">
        <v>4</v>
      </c>
      <c r="B6" s="111" t="str">
        <f>'AUTOS  NOTA 322'!B5:C5</f>
        <v>Alexander Franco Cabra</v>
      </c>
      <c r="C6" s="111"/>
    </row>
    <row r="7" spans="1:9" x14ac:dyDescent="0.35">
      <c r="A7" s="34" t="s">
        <v>5</v>
      </c>
      <c r="B7" s="111" t="str">
        <f>'AUTOS  NOTA 322'!B6:C6</f>
        <v>DEMANDA DIRECTA</v>
      </c>
      <c r="C7" s="111"/>
    </row>
    <row r="8" spans="1:9" x14ac:dyDescent="0.35">
      <c r="A8" s="36" t="s">
        <v>101</v>
      </c>
      <c r="B8" s="111" t="str">
        <f>'AUTOS  NOTA 322'!B7:C8</f>
        <v>NO APLICA</v>
      </c>
      <c r="C8" s="111"/>
    </row>
    <row r="9" spans="1:9" x14ac:dyDescent="0.35">
      <c r="A9" s="34" t="s">
        <v>51</v>
      </c>
      <c r="B9" s="108">
        <f>SUM(C11,C12,C14,C15,C17)</f>
        <v>0</v>
      </c>
      <c r="C9" s="109"/>
    </row>
    <row r="10" spans="1:9" x14ac:dyDescent="0.35">
      <c r="A10" s="112" t="s">
        <v>52</v>
      </c>
      <c r="B10" s="100" t="s">
        <v>53</v>
      </c>
      <c r="C10" s="101"/>
    </row>
    <row r="11" spans="1:9" x14ac:dyDescent="0.35">
      <c r="A11" s="112"/>
      <c r="B11" s="35" t="s">
        <v>54</v>
      </c>
      <c r="C11" s="30"/>
    </row>
    <row r="12" spans="1:9" x14ac:dyDescent="0.35">
      <c r="A12" s="112"/>
      <c r="B12" s="35" t="s">
        <v>55</v>
      </c>
      <c r="C12" s="30"/>
    </row>
    <row r="13" spans="1:9" x14ac:dyDescent="0.35">
      <c r="A13" s="112"/>
      <c r="B13" s="100"/>
      <c r="C13" s="101"/>
    </row>
    <row r="14" spans="1:9" x14ac:dyDescent="0.35">
      <c r="A14" s="112"/>
      <c r="B14" s="35" t="s">
        <v>98</v>
      </c>
      <c r="C14" s="38"/>
    </row>
    <row r="15" spans="1:9" x14ac:dyDescent="0.35">
      <c r="A15" s="112"/>
      <c r="B15" s="35" t="s">
        <v>99</v>
      </c>
      <c r="C15" s="38"/>
      <c r="E15" s="41" t="s">
        <v>57</v>
      </c>
      <c r="F15" s="42">
        <v>0.7</v>
      </c>
    </row>
    <row r="16" spans="1:9" x14ac:dyDescent="0.35">
      <c r="A16" s="112"/>
      <c r="B16" s="100" t="s">
        <v>58</v>
      </c>
      <c r="C16" s="101"/>
      <c r="E16" s="41" t="s">
        <v>59</v>
      </c>
      <c r="F16" s="43">
        <v>0.3</v>
      </c>
      <c r="I16" s="44"/>
    </row>
    <row r="17" spans="1:9" x14ac:dyDescent="0.35">
      <c r="A17" s="112"/>
      <c r="B17" s="35"/>
      <c r="C17" s="39"/>
      <c r="F17" s="45"/>
      <c r="I17" s="44"/>
    </row>
    <row r="18" spans="1:9" ht="23.25" customHeight="1" x14ac:dyDescent="0.35">
      <c r="A18" s="37" t="s">
        <v>60</v>
      </c>
      <c r="B18" s="95" t="s">
        <v>57</v>
      </c>
      <c r="C18" s="96"/>
    </row>
    <row r="19" spans="1:9" ht="29" x14ac:dyDescent="0.35">
      <c r="A19" s="34" t="s">
        <v>62</v>
      </c>
      <c r="B19" s="102"/>
      <c r="C19" s="103"/>
    </row>
    <row r="20" spans="1:9" ht="15" customHeight="1" x14ac:dyDescent="0.35">
      <c r="A20" s="46" t="s">
        <v>63</v>
      </c>
      <c r="B20" s="97">
        <f>((C22+C23+C25+C26+C30+C28+C32+C34+C29+C33)-C37-C38)*C36*C39</f>
        <v>0</v>
      </c>
      <c r="C20" s="97"/>
    </row>
    <row r="21" spans="1:9" x14ac:dyDescent="0.35">
      <c r="A21" s="37" t="s">
        <v>64</v>
      </c>
      <c r="B21" s="104" t="s">
        <v>53</v>
      </c>
      <c r="C21" s="105"/>
    </row>
    <row r="22" spans="1:9" x14ac:dyDescent="0.35">
      <c r="A22" s="93"/>
      <c r="B22" s="35" t="s">
        <v>54</v>
      </c>
      <c r="C22" s="30">
        <v>0</v>
      </c>
    </row>
    <row r="23" spans="1:9" x14ac:dyDescent="0.35">
      <c r="A23" s="94"/>
      <c r="B23" s="35" t="s">
        <v>55</v>
      </c>
      <c r="C23" s="30">
        <v>0</v>
      </c>
    </row>
    <row r="24" spans="1:9" x14ac:dyDescent="0.35">
      <c r="A24" s="94"/>
      <c r="B24" s="100" t="s">
        <v>56</v>
      </c>
      <c r="C24" s="101"/>
    </row>
    <row r="25" spans="1:9" x14ac:dyDescent="0.35">
      <c r="A25" s="94"/>
      <c r="B25" s="35" t="s">
        <v>98</v>
      </c>
      <c r="C25" s="30">
        <v>0</v>
      </c>
    </row>
    <row r="26" spans="1:9" ht="29" customHeight="1" x14ac:dyDescent="0.35">
      <c r="A26" s="94"/>
      <c r="B26" s="35" t="s">
        <v>100</v>
      </c>
      <c r="C26" s="30">
        <v>0</v>
      </c>
    </row>
    <row r="27" spans="1:9" x14ac:dyDescent="0.35">
      <c r="A27" s="94"/>
      <c r="B27" s="100" t="s">
        <v>121</v>
      </c>
      <c r="C27" s="101"/>
    </row>
    <row r="28" spans="1:9" x14ac:dyDescent="0.35">
      <c r="A28" s="94"/>
      <c r="B28" s="35" t="s">
        <v>130</v>
      </c>
      <c r="C28" s="30">
        <v>0</v>
      </c>
    </row>
    <row r="29" spans="1:9" x14ac:dyDescent="0.35">
      <c r="A29" s="94"/>
      <c r="B29" s="35" t="s">
        <v>54</v>
      </c>
      <c r="C29" s="30"/>
    </row>
    <row r="30" spans="1:9" x14ac:dyDescent="0.35">
      <c r="A30" s="94"/>
      <c r="B30" s="35" t="s">
        <v>55</v>
      </c>
      <c r="C30" s="30">
        <v>0</v>
      </c>
    </row>
    <row r="31" spans="1:9" x14ac:dyDescent="0.35">
      <c r="A31" s="94"/>
      <c r="B31" s="100" t="s">
        <v>122</v>
      </c>
      <c r="C31" s="101"/>
    </row>
    <row r="32" spans="1:9" x14ac:dyDescent="0.35">
      <c r="A32" s="94"/>
      <c r="B32" s="35"/>
      <c r="C32" s="30"/>
    </row>
    <row r="33" spans="1:3" x14ac:dyDescent="0.35">
      <c r="A33" s="94"/>
      <c r="B33" s="35" t="s">
        <v>54</v>
      </c>
      <c r="C33" s="30">
        <v>0</v>
      </c>
    </row>
    <row r="34" spans="1:3" x14ac:dyDescent="0.35">
      <c r="A34" s="94"/>
      <c r="B34" s="35" t="s">
        <v>55</v>
      </c>
      <c r="C34" s="30">
        <v>0</v>
      </c>
    </row>
    <row r="35" spans="1:3" x14ac:dyDescent="0.35">
      <c r="A35" s="94"/>
      <c r="B35" s="100" t="s">
        <v>114</v>
      </c>
      <c r="C35" s="101"/>
    </row>
    <row r="36" spans="1:3" x14ac:dyDescent="0.35">
      <c r="A36" s="94"/>
      <c r="B36" s="35" t="s">
        <v>125</v>
      </c>
      <c r="C36" s="31">
        <v>1</v>
      </c>
    </row>
    <row r="37" spans="1:3" x14ac:dyDescent="0.35">
      <c r="A37" s="94"/>
      <c r="B37" s="35" t="s">
        <v>115</v>
      </c>
      <c r="C37" s="32">
        <v>0</v>
      </c>
    </row>
    <row r="38" spans="1:3" x14ac:dyDescent="0.35">
      <c r="A38" s="94"/>
      <c r="B38" s="35" t="s">
        <v>171</v>
      </c>
      <c r="C38" s="32"/>
    </row>
    <row r="39" spans="1:3" x14ac:dyDescent="0.35">
      <c r="A39" s="94"/>
      <c r="B39" s="35" t="s">
        <v>129</v>
      </c>
      <c r="C39" s="31">
        <v>1</v>
      </c>
    </row>
    <row r="40" spans="1:3" x14ac:dyDescent="0.35">
      <c r="A40" s="47" t="s">
        <v>65</v>
      </c>
      <c r="B40" s="97">
        <f>IFERROR(B20*(VLOOKUP(B18,E15:F17,2,0)),16666)</f>
        <v>0</v>
      </c>
      <c r="C40" s="97"/>
    </row>
    <row r="41" spans="1:3" ht="93" customHeight="1" x14ac:dyDescent="0.35">
      <c r="A41" s="34" t="s">
        <v>123</v>
      </c>
      <c r="B41" s="98"/>
      <c r="C41" s="99"/>
    </row>
    <row r="42" spans="1:3" ht="211.5" customHeight="1" x14ac:dyDescent="0.35">
      <c r="A42" s="34" t="s">
        <v>66</v>
      </c>
      <c r="B42" s="113"/>
      <c r="C42" s="114"/>
    </row>
    <row r="45" spans="1:3" ht="26" x14ac:dyDescent="0.35">
      <c r="A45" s="106" t="s">
        <v>172</v>
      </c>
      <c r="B45" s="106"/>
      <c r="C45" s="106"/>
    </row>
    <row r="46" spans="1:3" x14ac:dyDescent="0.35">
      <c r="A46" s="107" t="s">
        <v>173</v>
      </c>
      <c r="B46" s="107"/>
      <c r="C46" s="107"/>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0" t="s">
        <v>67</v>
      </c>
      <c r="B1" s="90"/>
      <c r="C1" s="90"/>
    </row>
    <row r="2" spans="1:3" x14ac:dyDescent="0.35">
      <c r="A2" s="20" t="s">
        <v>11</v>
      </c>
      <c r="B2" s="80" t="str">
        <f>'AUTOS NOTA 324-478'!B2:C2</f>
        <v>SINIESTRO 129620211 APL. 214762</v>
      </c>
      <c r="C2" s="81"/>
    </row>
    <row r="3" spans="1:3" x14ac:dyDescent="0.35">
      <c r="A3" s="5" t="s">
        <v>1</v>
      </c>
      <c r="B3" s="55" t="str">
        <f>'AUTOS  NOTA 322'!B2:C2</f>
        <v>2025021751</v>
      </c>
      <c r="C3" s="55"/>
    </row>
    <row r="4" spans="1:3" x14ac:dyDescent="0.35">
      <c r="A4" s="5" t="s">
        <v>2</v>
      </c>
      <c r="B4" s="55" t="str">
        <f>'AUTOS  NOTA 322'!B3:C3</f>
        <v>Superintendencia Financiera de Colombia Delegatura para Funciones Jurisdiccionales</v>
      </c>
      <c r="C4" s="55"/>
    </row>
    <row r="5" spans="1:3" x14ac:dyDescent="0.35">
      <c r="A5" s="5" t="s">
        <v>3</v>
      </c>
      <c r="B5" s="55" t="str">
        <f>'AUTOS  NOTA 322'!B4:C4</f>
        <v>Allianz Seguros S.A.</v>
      </c>
      <c r="C5" s="55"/>
    </row>
    <row r="6" spans="1:3" ht="15" customHeight="1" x14ac:dyDescent="0.35">
      <c r="A6" s="5" t="s">
        <v>4</v>
      </c>
      <c r="B6" s="55" t="str">
        <f>'AUTOS  NOTA 322'!B5:C5</f>
        <v>Alexander Franco Cabra</v>
      </c>
      <c r="C6" s="55"/>
    </row>
    <row r="7" spans="1:3" ht="15" customHeight="1" x14ac:dyDescent="0.35">
      <c r="A7" s="5" t="s">
        <v>5</v>
      </c>
      <c r="B7" s="55" t="str">
        <f>'AUTOS  NOTA 322'!B6:C6</f>
        <v>DEMANDA DIRECTA</v>
      </c>
      <c r="C7" s="55"/>
    </row>
    <row r="8" spans="1:3" ht="15" customHeight="1" x14ac:dyDescent="0.35">
      <c r="A8" s="29" t="s">
        <v>101</v>
      </c>
      <c r="B8" s="55" t="str">
        <f>'AUTOS  NOTA 322'!B7:C8</f>
        <v>NO APLICA</v>
      </c>
      <c r="C8" s="55"/>
    </row>
    <row r="9" spans="1:3" ht="19" customHeight="1" x14ac:dyDescent="0.35">
      <c r="A9" s="5" t="s">
        <v>102</v>
      </c>
      <c r="B9" s="55"/>
      <c r="C9" s="55"/>
    </row>
    <row r="10" spans="1:3" x14ac:dyDescent="0.35">
      <c r="A10" s="7" t="s">
        <v>64</v>
      </c>
      <c r="B10" s="117">
        <f>'AUTOS NOTA 324-478'!B20:C20</f>
        <v>0</v>
      </c>
      <c r="C10" s="117"/>
    </row>
    <row r="11" spans="1:3" x14ac:dyDescent="0.35">
      <c r="A11" s="7" t="s">
        <v>116</v>
      </c>
      <c r="B11" s="118">
        <f>'AUTOS NOTA 324-478'!B40:C40</f>
        <v>0</v>
      </c>
      <c r="C11" s="55"/>
    </row>
    <row r="12" spans="1:3" ht="29" x14ac:dyDescent="0.35">
      <c r="A12" s="7" t="s">
        <v>68</v>
      </c>
      <c r="B12" s="115"/>
      <c r="C12" s="116"/>
    </row>
    <row r="13" spans="1:3" ht="43.5" x14ac:dyDescent="0.35">
      <c r="A13" s="5" t="s">
        <v>69</v>
      </c>
      <c r="B13" s="55"/>
      <c r="C13" s="55"/>
    </row>
    <row r="14" spans="1:3" ht="43.5" x14ac:dyDescent="0.35">
      <c r="A14" s="5" t="s">
        <v>70</v>
      </c>
      <c r="B14" s="55"/>
      <c r="C14" s="55"/>
    </row>
    <row r="15" spans="1:3" x14ac:dyDescent="0.35">
      <c r="A15" s="5" t="s">
        <v>71</v>
      </c>
      <c r="B15" s="6"/>
      <c r="C15" s="6"/>
    </row>
    <row r="16" spans="1:3" x14ac:dyDescent="0.35">
      <c r="A16" s="7" t="s">
        <v>72</v>
      </c>
      <c r="B16" s="55"/>
      <c r="C16" s="55"/>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0" t="s">
        <v>131</v>
      </c>
      <c r="B1" s="90"/>
      <c r="C1" s="90"/>
    </row>
    <row r="2" spans="1:3" x14ac:dyDescent="0.35">
      <c r="A2" s="40" t="s">
        <v>11</v>
      </c>
      <c r="B2" s="80" t="str">
        <f>'[2]AUTOS NOTA 321'!B2:C2</f>
        <v xml:space="preserve">SINIESTRO   LEGIS </v>
      </c>
      <c r="C2" s="81"/>
    </row>
    <row r="3" spans="1:3" x14ac:dyDescent="0.35">
      <c r="A3" s="5" t="s">
        <v>1</v>
      </c>
      <c r="B3" s="55" t="str">
        <f>'[3]GENERALES NOTA 322'!B2:C2</f>
        <v xml:space="preserve">Radicado </v>
      </c>
      <c r="C3" s="55"/>
    </row>
    <row r="4" spans="1:3" x14ac:dyDescent="0.35">
      <c r="A4" s="5" t="s">
        <v>2</v>
      </c>
      <c r="B4" s="55" t="str">
        <f>'[3]GENERALES NOTA 322'!B3:C3</f>
        <v>JUZGADO</v>
      </c>
      <c r="C4" s="55"/>
    </row>
    <row r="5" spans="1:3" x14ac:dyDescent="0.35">
      <c r="A5" s="5" t="s">
        <v>3</v>
      </c>
      <c r="B5" s="55" t="str">
        <f>'[3]GENERALES NOTA 322'!B4:C4</f>
        <v xml:space="preserve">NOMBRE Y APELLIDOS DE  LOS DEMANDADOS </v>
      </c>
      <c r="C5" s="55"/>
    </row>
    <row r="6" spans="1:3" x14ac:dyDescent="0.35">
      <c r="A6" s="5" t="s">
        <v>4</v>
      </c>
      <c r="B6" s="55" t="str">
        <f>'[3]GENERALES NOTA 322'!B5:C5</f>
        <v>COLOCAR LOS NOMBRES Y APELLIDOS, SU CALIDAD (HERMANO, HIJO ETC)  PARA LOS CONYUGES E HIJOS COLOCAR LA FECHA DE NACIMIENTO.</v>
      </c>
      <c r="C6" s="55"/>
    </row>
    <row r="7" spans="1:3" x14ac:dyDescent="0.35">
      <c r="A7" s="5" t="s">
        <v>5</v>
      </c>
      <c r="B7" s="55" t="str">
        <f>'[3]GENERALES NOTA 322'!B6:C6</f>
        <v>LLAMADA EN GARANTIA</v>
      </c>
      <c r="C7" s="55"/>
    </row>
    <row r="8" spans="1:3" x14ac:dyDescent="0.35">
      <c r="A8" s="5" t="s">
        <v>102</v>
      </c>
      <c r="B8" s="55" t="str">
        <f>'[3]GENERALES NOTA 325'!B8:C8</f>
        <v>PROBABLE GENERALES</v>
      </c>
      <c r="C8" s="55"/>
    </row>
    <row r="9" spans="1:3" x14ac:dyDescent="0.35">
      <c r="A9" s="7" t="s">
        <v>64</v>
      </c>
      <c r="B9" s="117">
        <f>'[3]GENERALES  NOTA 324 -478'!B17:C17</f>
        <v>100000000</v>
      </c>
      <c r="C9" s="117"/>
    </row>
    <row r="10" spans="1:3" x14ac:dyDescent="0.35">
      <c r="A10" s="5" t="s">
        <v>132</v>
      </c>
      <c r="B10" s="120">
        <v>0</v>
      </c>
      <c r="C10" s="120"/>
    </row>
    <row r="11" spans="1:3" x14ac:dyDescent="0.35">
      <c r="A11" s="5" t="s">
        <v>133</v>
      </c>
      <c r="B11" s="55"/>
      <c r="C11" s="55"/>
    </row>
    <row r="12" spans="1:3" x14ac:dyDescent="0.35">
      <c r="A12" s="5" t="s">
        <v>134</v>
      </c>
      <c r="B12" s="55"/>
      <c r="C12" s="55"/>
    </row>
    <row r="13" spans="1:3" x14ac:dyDescent="0.35">
      <c r="A13" s="5" t="s">
        <v>135</v>
      </c>
      <c r="B13" s="119"/>
      <c r="C13" s="119"/>
    </row>
    <row r="14" spans="1:3" x14ac:dyDescent="0.35">
      <c r="A14" s="5" t="s">
        <v>136</v>
      </c>
      <c r="B14" s="55"/>
      <c r="C14" s="55"/>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90" t="s">
        <v>137</v>
      </c>
      <c r="B1" s="90"/>
      <c r="C1" s="90"/>
    </row>
    <row r="2" spans="1:6" x14ac:dyDescent="0.35">
      <c r="A2" s="20" t="s">
        <v>11</v>
      </c>
      <c r="B2" s="80" t="str">
        <f>'[2]AUTOS NOTA 321'!B2:C2</f>
        <v xml:space="preserve">SINIESTRO   LEGIS </v>
      </c>
      <c r="C2" s="81"/>
    </row>
    <row r="3" spans="1:6" x14ac:dyDescent="0.35">
      <c r="A3" s="5" t="s">
        <v>1</v>
      </c>
      <c r="B3" s="55" t="str">
        <f>'[3]GENERALES NOTA 322'!B2:C2</f>
        <v xml:space="preserve">Radicado </v>
      </c>
      <c r="C3" s="55"/>
    </row>
    <row r="4" spans="1:6" x14ac:dyDescent="0.35">
      <c r="A4" s="5" t="s">
        <v>2</v>
      </c>
      <c r="B4" s="55" t="str">
        <f>'[3]GENERALES NOTA 322'!B3:C3</f>
        <v>JUZGADO</v>
      </c>
      <c r="C4" s="55"/>
    </row>
    <row r="5" spans="1:6" x14ac:dyDescent="0.35">
      <c r="A5" s="5" t="s">
        <v>3</v>
      </c>
      <c r="B5" s="55" t="str">
        <f>'[3]GENERALES NOTA 322'!B4:C4</f>
        <v xml:space="preserve">NOMBRE Y APELLIDOS DE  LOS DEMANDADOS </v>
      </c>
      <c r="C5" s="55"/>
    </row>
    <row r="6" spans="1:6" x14ac:dyDescent="0.35">
      <c r="A6" s="5" t="s">
        <v>4</v>
      </c>
      <c r="B6" s="55" t="str">
        <f>'[3]GENERALES NOTA 322'!B5:C5</f>
        <v>COLOCAR LOS NOMBRES Y APELLIDOS, SU CALIDAD (HERMANO, HIJO ETC)  PARA LOS CONYUGES E HIJOS COLOCAR LA FECHA DE NACIMIENTO.</v>
      </c>
      <c r="C6" s="55"/>
    </row>
    <row r="7" spans="1:6" x14ac:dyDescent="0.35">
      <c r="A7" s="5" t="s">
        <v>5</v>
      </c>
      <c r="B7" s="55" t="str">
        <f>'[3]GENERALES NOTA 322'!B6:C6</f>
        <v>LLAMADA EN GARANTIA</v>
      </c>
      <c r="C7" s="55"/>
    </row>
    <row r="8" spans="1:6" x14ac:dyDescent="0.35">
      <c r="A8" s="5" t="s">
        <v>138</v>
      </c>
      <c r="B8" s="55" t="str">
        <f>'[3]GENERALES NOTA 325'!B8:C8</f>
        <v>PROBABLE GENERALES</v>
      </c>
      <c r="C8" s="55"/>
    </row>
    <row r="9" spans="1:6" x14ac:dyDescent="0.35">
      <c r="A9" s="5" t="s">
        <v>139</v>
      </c>
      <c r="B9" s="55"/>
      <c r="C9" s="55"/>
    </row>
    <row r="10" spans="1:6" ht="111" customHeight="1" x14ac:dyDescent="0.35">
      <c r="A10" s="5" t="s">
        <v>140</v>
      </c>
      <c r="B10" s="55"/>
      <c r="C10" s="55"/>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141</v>
      </c>
      <c r="B13" s="123"/>
      <c r="C13" s="123"/>
    </row>
    <row r="14" spans="1:6" x14ac:dyDescent="0.35">
      <c r="A14" s="37" t="s">
        <v>60</v>
      </c>
      <c r="B14" s="95" t="s">
        <v>61</v>
      </c>
      <c r="C14" s="96"/>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93"/>
      <c r="B17" s="35" t="s">
        <v>54</v>
      </c>
      <c r="C17" s="30">
        <v>1000000000</v>
      </c>
    </row>
    <row r="18" spans="1:3" x14ac:dyDescent="0.35">
      <c r="A18" s="94"/>
      <c r="B18" s="35" t="s">
        <v>55</v>
      </c>
      <c r="C18" s="30">
        <v>0</v>
      </c>
    </row>
    <row r="19" spans="1:3" x14ac:dyDescent="0.35">
      <c r="A19" s="94"/>
      <c r="B19" s="100" t="s">
        <v>56</v>
      </c>
      <c r="C19" s="101"/>
    </row>
    <row r="20" spans="1:3" x14ac:dyDescent="0.35">
      <c r="A20" s="94"/>
      <c r="B20" s="35" t="s">
        <v>98</v>
      </c>
      <c r="C20" s="30">
        <v>0</v>
      </c>
    </row>
    <row r="21" spans="1:3" ht="29" x14ac:dyDescent="0.35">
      <c r="A21" s="94"/>
      <c r="B21" s="35" t="s">
        <v>100</v>
      </c>
      <c r="C21" s="30">
        <v>0</v>
      </c>
    </row>
    <row r="22" spans="1:3" x14ac:dyDescent="0.35">
      <c r="A22" s="94"/>
      <c r="B22" s="100" t="s">
        <v>121</v>
      </c>
      <c r="C22" s="101"/>
    </row>
    <row r="23" spans="1:3" x14ac:dyDescent="0.35">
      <c r="A23" s="94"/>
      <c r="B23" s="35" t="s">
        <v>130</v>
      </c>
      <c r="C23" s="30">
        <v>0</v>
      </c>
    </row>
    <row r="24" spans="1:3" x14ac:dyDescent="0.35">
      <c r="A24" s="94"/>
      <c r="B24" s="35" t="s">
        <v>54</v>
      </c>
      <c r="C24" s="30">
        <v>0</v>
      </c>
    </row>
    <row r="25" spans="1:3" x14ac:dyDescent="0.35">
      <c r="A25" s="94"/>
      <c r="B25" s="35" t="s">
        <v>55</v>
      </c>
      <c r="C25" s="30">
        <v>0</v>
      </c>
    </row>
    <row r="26" spans="1:3" x14ac:dyDescent="0.35">
      <c r="A26" s="94"/>
      <c r="B26" s="100" t="s">
        <v>122</v>
      </c>
      <c r="C26" s="101"/>
    </row>
    <row r="27" spans="1:3" x14ac:dyDescent="0.35">
      <c r="A27" s="94"/>
      <c r="B27" s="35"/>
      <c r="C27" s="30"/>
    </row>
    <row r="28" spans="1:3" x14ac:dyDescent="0.35">
      <c r="A28" s="94"/>
      <c r="B28" s="35" t="s">
        <v>54</v>
      </c>
      <c r="C28" s="30">
        <v>0</v>
      </c>
    </row>
    <row r="29" spans="1:3" x14ac:dyDescent="0.35">
      <c r="A29" s="94"/>
      <c r="B29" s="35" t="s">
        <v>55</v>
      </c>
      <c r="C29" s="30">
        <v>0</v>
      </c>
    </row>
    <row r="30" spans="1:3" x14ac:dyDescent="0.35">
      <c r="A30" s="94"/>
      <c r="B30" s="100" t="s">
        <v>114</v>
      </c>
      <c r="C30" s="101"/>
    </row>
    <row r="31" spans="1:3" x14ac:dyDescent="0.35">
      <c r="A31" s="94"/>
      <c r="B31" s="35" t="s">
        <v>125</v>
      </c>
      <c r="C31" s="31">
        <v>1</v>
      </c>
    </row>
    <row r="32" spans="1:3" x14ac:dyDescent="0.35">
      <c r="A32" s="94"/>
      <c r="B32" s="35" t="s">
        <v>115</v>
      </c>
      <c r="C32" s="32">
        <v>0</v>
      </c>
    </row>
    <row r="33" spans="1:3" x14ac:dyDescent="0.35">
      <c r="A33" s="94"/>
      <c r="B33" s="35" t="s">
        <v>129</v>
      </c>
      <c r="C33" s="31">
        <v>1</v>
      </c>
    </row>
    <row r="34" spans="1:3" x14ac:dyDescent="0.35">
      <c r="A34" s="24" t="s">
        <v>65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2025-03-14T22:44:29Z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