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ce02653\Desktop\"/>
    </mc:Choice>
  </mc:AlternateContent>
  <xr:revisionPtr revIDLastSave="0" documentId="8_{5AEB7FFB-9B02-4CE5-A892-BEBF0D29B315}" xr6:coauthVersionLast="47" xr6:coauthVersionMax="47" xr10:uidLastSave="{00000000-0000-0000-0000-000000000000}"/>
  <bookViews>
    <workbookView xWindow="14400" yWindow="0" windowWidth="14400" windowHeight="15600" firstSheet="2" activeTab="3"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9" l="1"/>
  <c r="B6" i="9"/>
  <c r="B5" i="9"/>
  <c r="B4" i="9"/>
  <c r="B3" i="9"/>
  <c r="B8" i="8"/>
  <c r="B7" i="8" l="1"/>
  <c r="B6" i="8"/>
  <c r="B5" i="8"/>
  <c r="B4" i="8"/>
  <c r="B3" i="8"/>
  <c r="B4" i="7"/>
  <c r="B5" i="7"/>
  <c r="B6" i="7"/>
  <c r="B7" i="7"/>
  <c r="B3" i="7"/>
  <c r="B19" i="8" l="1"/>
  <c r="B28" i="8" s="1"/>
</calcChain>
</file>

<file path=xl/sharedStrings.xml><?xml version="1.0" encoding="utf-8"?>
<sst xmlns="http://schemas.openxmlformats.org/spreadsheetml/2006/main" count="210" uniqueCount="162">
  <si>
    <t>SOLICITUD DE ANTECEDENTES -ABOGADO EXTERNO-</t>
  </si>
  <si>
    <t>Radicado(23 digitos)</t>
  </si>
  <si>
    <t>11001418905620220149200</t>
  </si>
  <si>
    <t>Juzgado</t>
  </si>
  <si>
    <t>Juzgado Cincuenta y Seis de Pequeñas Causas y Competencia Múltiple de Bogotá D.C.</t>
  </si>
  <si>
    <t>Demandado</t>
  </si>
  <si>
    <t xml:space="preserve">Allianz Seguros S.A. </t>
  </si>
  <si>
    <t xml:space="preserve">Demandante </t>
  </si>
  <si>
    <t>Tipo de vinculacion compañía</t>
  </si>
  <si>
    <t>Demandada</t>
  </si>
  <si>
    <t xml:space="preserve">Tipo de perjucio </t>
  </si>
  <si>
    <t>Patrimonial</t>
  </si>
  <si>
    <t>Nombre de lesionado o muerto (s)</t>
  </si>
  <si>
    <t xml:space="preserve">No aplica, se trata de un caso de daños </t>
  </si>
  <si>
    <t>Numero de identificacion -</t>
  </si>
  <si>
    <t>Daños</t>
  </si>
  <si>
    <t>Patrimoniales</t>
  </si>
  <si>
    <t xml:space="preserve">Domicilio </t>
  </si>
  <si>
    <t>Calle 147 No. 12-87 Apto 310 en Bogotá</t>
  </si>
  <si>
    <t xml:space="preserve">Telefono </t>
  </si>
  <si>
    <t>No indica número de teléfono</t>
  </si>
  <si>
    <t>Correo electronico</t>
  </si>
  <si>
    <t>pitorcvr@hotmail.com</t>
  </si>
  <si>
    <t xml:space="preserve">Estado Civil </t>
  </si>
  <si>
    <t>No indica en la demanda</t>
  </si>
  <si>
    <t xml:space="preserve">Fecha de nacimiento </t>
  </si>
  <si>
    <t xml:space="preserve">No indica en  la demanda. Se trata de un caso de daños. </t>
  </si>
  <si>
    <t>Edad</t>
  </si>
  <si>
    <t xml:space="preserve">No indica en la demanda. Se trata de un caso de daños. </t>
  </si>
  <si>
    <t xml:space="preserve">Fecha de defuncion </t>
  </si>
  <si>
    <t xml:space="preserve">No aplica, se trata de un caso de daños. </t>
  </si>
  <si>
    <t xml:space="preserve">Situcion Laboral </t>
  </si>
  <si>
    <t>Ocupado - Autonomo</t>
  </si>
  <si>
    <t xml:space="preserve">Profesion </t>
  </si>
  <si>
    <t>No se indica en el escrito de la demanda</t>
  </si>
  <si>
    <t xml:space="preserve">Ingresos Netos </t>
  </si>
  <si>
    <t>$1,000,000</t>
  </si>
  <si>
    <t xml:space="preserve">Numero de Lesionados y/o fallecidos </t>
  </si>
  <si>
    <t xml:space="preserve">Ninguno. Proceso de daños. </t>
  </si>
  <si>
    <t xml:space="preserve">Cuantos  lesionados y/o fallecidos  reclaman en el proceso </t>
  </si>
  <si>
    <t>Ninguno</t>
  </si>
  <si>
    <t xml:space="preserve">Condicion </t>
  </si>
  <si>
    <t>Ocupante vehículo</t>
  </si>
  <si>
    <t>Fecha de los hechos</t>
  </si>
  <si>
    <t>31 de mayo de 2022</t>
  </si>
  <si>
    <t>Fecha de solicitud audiencia prejudicial</t>
  </si>
  <si>
    <t>No se indica. Se trata de un proceso ejecutivo</t>
  </si>
  <si>
    <t>Fecha de audiencia prejudicial</t>
  </si>
  <si>
    <t>AMPARO A AFECTAR</t>
  </si>
  <si>
    <t>Daños de Menor Cuantía</t>
  </si>
  <si>
    <t>breve resumen de los hechos</t>
  </si>
  <si>
    <t xml:space="preserve">1. Hada Victoria Rodríguez Lozano es propietaria del vehículo de placas DBT-353 Chevrolet Aveo Emotion Modelo 2009. 
2. A través de la Póliza No. 022609318 expedida por Allianz Seguros S.A. se ampararon los riesgos derivados de éste. 
3. El 31 de mayo de 2022, la demandante sufrió un accidente en el vehículo asegurado, en el que el automotor sufrió varios daños. 
4. Luego del accidente, el vehículo fue conducido al taller autorizado por la compañía aseguradora (AUTOMOTOR.CO).
5. El 25 de julio de 2022, la Demandante radicó derecho de petción solicitando indemnización por gastos de movilización, ordenar al taller autorizado arreglo inmediato del vehículo asegurado y el informe técnico del vehículo. 
6. El 9 de agosto de 2022, Allianz Seguros indicó que se había acordado una indemnización por gastos de movilidad por $400,000 y que desde el 31 de mayo de 2022 el vehículo había sido autorizado para reparación. Sin embargo, el mismo sería entregado tentativamente el 20 de agosto de 2022. 
7. El 10 de agosto de 2022 le fue pagada la suma de $400,000, por gastos de movilización.
8. El 19 de agosto de 2022, advierte a través de derecho de petición de las dificultades del taller autorizado e indicando de dos talleres donde se encontraban los repuestos orginales. 
9. El 30 de agosto de 2022, la compañía aseguradora optó por una indemnización de $1,000,000 por gastos de movilidad de los cuales ya se habían abonado $400,000. Frente al respuesto faltante se tendría respuesta el 5 de septiembre de 2022.
10. El vehículo asegurado no ha sido entregado. La reparación está pendiente de entrega por la falta de la puerta izquierda. </t>
  </si>
  <si>
    <t>Asegurado</t>
  </si>
  <si>
    <t>Hada Victoria Rodríguez Lozano</t>
  </si>
  <si>
    <t>Nit Asegurado</t>
  </si>
  <si>
    <t>Placa vehículo asegurado (si aplica)</t>
  </si>
  <si>
    <t>DBT353</t>
  </si>
  <si>
    <t xml:space="preserve">No. Póliza vinculada (las que se necesite solicitar). </t>
  </si>
  <si>
    <t>022609318/0</t>
  </si>
  <si>
    <t>Fecha de asignación</t>
  </si>
  <si>
    <t>Noviembre 30 de 2022</t>
  </si>
  <si>
    <t>Fecha de notificación</t>
  </si>
  <si>
    <t>Febrero 6 de 2023 (Sin embargo, las piezas fueron remitidas por el Despacho el 13 de febrero de 2023)</t>
  </si>
  <si>
    <t xml:space="preserve">Fecha de contestacion </t>
  </si>
  <si>
    <t>Febrero 24 de 2023</t>
  </si>
  <si>
    <t>REMISION DE ANTECEDENTES - ABOGADO INTERNO-</t>
  </si>
  <si>
    <t>SINIESTRO - APLICATIVO</t>
  </si>
  <si>
    <t>siniestro: 114515078 APJ31637</t>
  </si>
  <si>
    <t>PÓLIZA</t>
  </si>
  <si>
    <t>944	Perdida parcial Daños</t>
  </si>
  <si>
    <t>VALOR ASEGURADO</t>
  </si>
  <si>
    <t>MODALIDAD</t>
  </si>
  <si>
    <t xml:space="preserve">OCURRENCIA </t>
  </si>
  <si>
    <t xml:space="preserve">VIGENCIA </t>
  </si>
  <si>
    <t>Desde las 00:00 horas del 01/01/2021 hasta las 24:00 horas del 31/12/2021.</t>
  </si>
  <si>
    <t xml:space="preserve">SINIESTRO DENTRO DE LA VIGENCIA? </t>
  </si>
  <si>
    <t>CARTERA A DÍA</t>
  </si>
  <si>
    <t>SI</t>
  </si>
  <si>
    <t>COASEGURO</t>
  </si>
  <si>
    <t>PROPIO</t>
  </si>
  <si>
    <t xml:space="preserve">ASEGURADORAS  </t>
  </si>
  <si>
    <t xml:space="preserve">% DE PARTICIPACION </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</si>
  <si>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</si>
  <si>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</si>
  <si>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</si>
  <si>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</si>
  <si>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</si>
  <si>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</si>
  <si>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</si>
  <si>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</si>
  <si>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</si>
  <si>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</si>
  <si>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</si>
  <si>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</si>
  <si>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</si>
  <si>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</si>
  <si>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</si>
  <si>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</si>
  <si>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</si>
  <si>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</si>
  <si>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</si>
  <si>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</si>
  <si>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</si>
  <si>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</si>
  <si>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</si>
  <si>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</si>
  <si>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</si>
  <si>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</si>
  <si>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</si>
  <si>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</si>
  <si>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</si>
  <si>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</si>
  <si>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</si>
  <si>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</si>
  <si>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</si>
  <si>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</si>
  <si>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</si>
  <si>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</si>
  <si>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</si>
  <si>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</si>
  <si>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</si>
  <si>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</si>
  <si>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</si>
  <si>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</si>
  <si>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</si>
  <si>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</si>
  <si>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</si>
  <si>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</si>
  <si>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</si>
  <si>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</si>
  <si>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</si>
  <si>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</si>
  <si>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</si>
  <si>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</si>
  <si>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NO</t>
  </si>
  <si>
    <t>CEDIDO</t>
  </si>
  <si>
    <t>FACULTATIVO</t>
  </si>
  <si>
    <t xml:space="preserve">Objetado por la Compañía </t>
  </si>
  <si>
    <t xml:space="preserve">Ocupado-trabajador cuenta ajena </t>
  </si>
  <si>
    <t xml:space="preserve">Ciclista </t>
  </si>
  <si>
    <t>CLAIMS MADE</t>
  </si>
  <si>
    <t>ACEPTADO</t>
  </si>
  <si>
    <t>AUTOMATICO</t>
  </si>
  <si>
    <t>Pretensiones elevadas- reclamación Compañía</t>
  </si>
  <si>
    <t>Cliclista vehículo</t>
  </si>
  <si>
    <t>SUNSET</t>
  </si>
  <si>
    <t>Ofrecimiento muy bajo-reclamación Compañía</t>
  </si>
  <si>
    <t xml:space="preserve">Tareas del hogar </t>
  </si>
  <si>
    <t xml:space="preserve">Motociclista </t>
  </si>
  <si>
    <t>DESCUBREMIENTO</t>
  </si>
  <si>
    <t xml:space="preserve">Nuevos reclamantes </t>
  </si>
  <si>
    <t>Pendiente acceder al mercado laboral -pedir a nino</t>
  </si>
  <si>
    <t>Respuesta extemporanea</t>
  </si>
  <si>
    <t>Pasajero servicio publico</t>
  </si>
  <si>
    <t xml:space="preserve">Sin reclamación previa </t>
  </si>
  <si>
    <t xml:space="preserve">Vida/RC medica- aviso de siniestro sin tramite </t>
  </si>
  <si>
    <t xml:space="preserve">Daño de Menor Cuantía </t>
  </si>
  <si>
    <t>Intereses Moratorios (artículo 1080)</t>
  </si>
  <si>
    <t xml:space="preserve">1. Inexistencia de la obligación por pago total - vehículo reparado y entregado. 
2. Inexistencia de responsabilidad de Allianz Seguros S.A. por tratarse de un hecho superado. 
3. Inexistencia de obligación de pago a cargo de Allianz Seguros S.A. por la inexistencia de título ejecutivo. 
4. Inexistencia de responsabilidad de Allianz Seguros S.A. por tratarse de un hecho de un tercero. 
5. Carácter meramente indemnizatorio que revisten los contratos de seguros. 
6. Genérica o innominada. </t>
  </si>
  <si>
    <t xml:space="preserve">La contingencia se califica como REMOTA, toda vez que si bien la Póliza Automóviles Individual Livianos Particulares No. 022609318/0 presta cobertura material y temporal. Así mismo, debe indicarse que no se aportó constancia de la reclamación con soportes, por lo que no existe un título ejecutivo en los términos del artículo 1053 del Código de Comercio. 
Lo primero que debe tomarse en consideración es que la Póliza Automóviles Individual Livianos Particulares No. 022609318/0 presta cobertura material y temporal de conformidad con los hechos y las pretensiones expuestos en el libelo de la demanda. Frente a la cobertura temporal, debe señalarse que el accidente de tránsito se presentó el 26 de mayo de 2022, esto es dentro de la delimitación temporal de la Póliza.  Aunado a ello, presta cobertura material en tanto la Póliza contempla el amparo de "Daños de Menor Cuantía", el cual cubre los daños sufridos por el vehículo de placas DBT-353. 
Sin perjuicio de lo anterior, la contingencia se califica como REMOTA, toda vez que en el presente asunto el extremo actor no integró título ejecutivo de manera adecuada, pues en los términos del artículo 1053 del Código de Comercio no sólo debía aportarse la Póliza, sino también debía aportarse la constancia de la presentación de la reclamación correspondiente con todos sus soportes, de la cual se hubiese desprendido el silencio de la aseguradora dentro del mes siguiente de su presentación. Ahora bien, como quiera que esta constancia no se aportó, en el presente asunto no existe título ejecutivo complejo como lo exige la ley, para que pueda dar cuenta de los requisitos de claridad, exigibilidad y expresividad, propios de un derecho indiscutible. Máxime, cuando el vehículo fue reparado y entregado a satisfacción el 2 de noviembre de 2022. Teniendo en cuenta que desde el 2 de noviembre de 2022 el vehículo de placas DTB-353 fue reparado y entregado a satisfacción de la asegurada, resulta claro que la compañía aseguradora extinguió su obligación de hacer desde ese momento y en todo caso el título ejecutivo no cumple con los requisitos establecidos en el artículo 1053 del Código de Comercio. En virtud de lo expuesto, la contingencia se califica como remota. Lo anterior, sin perjuicio del carácter contingente del proceso.                                                            </t>
  </si>
  <si>
    <t xml:space="preserve">El valor objetivo de las pretensiones corresponde a $1,348,493, a esta cifra se llegó de la siguiente manera:
1. Daño material: No se reconocerá suma alguna por este concepto como quiera que si bien la Póliza Automóviles Individual Livianos Particulares No. 022609318/0 contempla el amparo de daños de menor cuantía. Vale la pena indicar que la compañía aseguradora reparó y entregó el vehículo a satisfacción de la asegurada, la señora Hada Victoria Rodríguez el 2 de noviembre de 2022. Por lo anterior, resulta improcedente reconocer valor alguno por los hechos acaecidos el 23 de mayo de 2022, cuando la compañía aseguradora reparó y entregó el vehículo de placas DBT-353 el 2 de noviembre de 2022 con ocasión a esos hechos. 
2. Intereses moratorios: Como quiera que se acreditó el siniestro desde el 31 de mayo de 2022 y teniendo en consideración que no se pagó la indemnización dentro del mes siguiente, a partir del día 1 de agosto de 2022 empezaron a correr los intereses moratorios del artículo 1080 del C. Co. Así mismo, los mismos se estimarán hasta el 2 de noviembre de 2022, fecha en la que se entregó el vehículo reparado a la asegurada. Por tanto, los intereses moratorios se cuantifican en </t>
  </si>
  <si>
    <t xml:space="preserve">La contingencia se califica como REMOTA, toda vez que si bien la Póliza Automóviles Individual Livianos Particulares No. 022609318/0 presta cobertura material y temporal. Así mismo, debe indicarse que no se aportó constancia de la reclamación con soportes, por lo que no existe un título ejecutivo en los términos del artículo 1053 del Código de Comercio. 
Lo primero que debe tomarse en consideración es que la Póliza Automóviles Individual Livianos Particulares No. 022609318/0 presta cobertura material y temporal de conformidad con los hechos y las pretensiones expuestos en el libelo de la demanda. Frente a la cobertura temporal, debe señalarse que el accidente de tránsito se presentó el 26 de mayo de 2022, esto es dentro de la delimitación temporal de la Póliza.  Aunado a ello, presta cobertura material en tanto la Póliza contempla el amparo de "Daños de Menor Cuantía", el cual cubre los daños sufridos por el vehículo de placas DBT-353. 
Sin perjuicio de lo anterior, la contingencia se califica como REMOTA, toda vez que en el presente asunto el extremo actor no integró título ejecutivo de manera adecuada, pues en los términos del artículo 1053 del Código de Comercio no sólo debía aportarse la Póliza, sino también debía aportarse la constancia de la presentación de la reclamación correspondiente con todos sus soportes, de la cual se hubiese desprendido el silencio de la aseguradora dentro del mes siguiente de su presentación. Ahora bien, como quiera que esta constancia no se aportó, en el presente asunto no existe título ejecutivo complejo como lo exige la ley, para que pueda dar cuenta de los requisitos de claridad, exigibilidad y expresividad, propios de un derecho indiscutible. Máxime, cuando el vehículo fue reparado y entregado a satisfacción el 2 de noviembre de 2022. Teniendo en cuenta que desde el 2 de noviembre de 2022 el vehículo de placas DTB-353 fue reparado y entregado a satisfacción de la asegurada, resulta claro que la compañía aseguradora extinguió su obligación de hacer desde ese momento y en todo caso el título ejecutivo no cumple con los requisitos establecidos en el artículo 1053 del Código de Comercio. En virtud de lo expuesto, la contingencia se califica como remota. Lo anterior, sin perjuicio del carácter contingente del proceso.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</si>
</sst>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2" fillId="8" borderId="1" xfId="0" applyFont="1" applyFill="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wrapText="1"/>
    </xf>
    <xf numFmtId="49" fontId="0" fillId="0" borderId="1" xfId="0" applyNumberFormat="1" applyBorder="1" applyAlignment="1">
      <alignment horizontal="justify" vertical="top"/>
    </xf>
    <xf numFmtId="0" fontId="0" fillId="0" borderId="1" xfId="0" applyBorder="1" applyAlignment="1">
      <alignment horizontal="left" vertical="top"/>
    </xf>
    <xf numFmtId="0" fontId="0" fillId="0" borderId="1" xfId="0" applyBorder="1" applyAlignment="1">
      <alignment horizontal="justify" vertical="top" wrapText="1"/>
    </xf>
    <xf numFmtId="0" fontId="7" fillId="0" borderId="1" xfId="3" applyBorder="1" applyAlignment="1">
      <alignment horizontal="justify" vertical="top" wrapText="1"/>
    </xf>
    <xf numFmtId="14"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0" fontId="3" fillId="2" borderId="0" xfId="0" applyFont="1" applyFill="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42" fontId="0" fillId="0" borderId="1" xfId="1" applyFont="1" applyBorder="1" applyAlignment="1">
      <alignment horizontal="justify" vertical="top" wrapText="1"/>
    </xf>
    <xf numFmtId="0" fontId="0" fillId="8" borderId="1" xfId="0"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4" fillId="2" borderId="4" xfId="0" applyFont="1" applyFill="1" applyBorder="1" applyAlignment="1">
      <alignment horizontal="justify" vertical="top"/>
    </xf>
    <xf numFmtId="0" fontId="0" fillId="0" borderId="2" xfId="0" applyBorder="1" applyAlignment="1">
      <alignment horizontal="left" vertical="top" wrapText="1"/>
    </xf>
    <xf numFmtId="0" fontId="0" fillId="0" borderId="3" xfId="0" applyBorder="1" applyAlignment="1">
      <alignment horizontal="left" vertical="top" wrapText="1"/>
    </xf>
    <xf numFmtId="4" fontId="0" fillId="0" borderId="2" xfId="0" applyNumberFormat="1" applyBorder="1" applyAlignment="1">
      <alignment horizontal="center" vertical="top"/>
    </xf>
    <xf numFmtId="0" fontId="0" fillId="0" borderId="3" xfId="0" applyBorder="1" applyAlignment="1">
      <alignment horizontal="center" vertical="top"/>
    </xf>
    <xf numFmtId="0" fontId="0" fillId="0" borderId="2"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1" xfId="0" applyFont="1" applyBorder="1" applyAlignment="1">
      <alignment horizontal="justify"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left" vertical="top" wrapText="1"/>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4" borderId="5" xfId="0" applyFill="1" applyBorder="1" applyAlignment="1">
      <alignment horizontal="left" vertical="top" wrapText="1"/>
    </xf>
    <xf numFmtId="0" fontId="0" fillId="4" borderId="7" xfId="0" applyFill="1" applyBorder="1" applyAlignment="1">
      <alignment horizontal="left"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xf>
    <xf numFmtId="42" fontId="0" fillId="5" borderId="1" xfId="1" applyFont="1" applyFill="1" applyBorder="1" applyAlignment="1">
      <alignment horizontal="justify" vertical="top"/>
    </xf>
    <xf numFmtId="0" fontId="0" fillId="0" borderId="1" xfId="0" applyBorder="1" applyAlignment="1">
      <alignment horizontal="center" vertical="justify" wrapText="1"/>
    </xf>
    <xf numFmtId="0" fontId="0" fillId="0" borderId="1" xfId="0" applyBorder="1" applyAlignment="1">
      <alignment horizontal="center" vertical="justify"/>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itorcvr@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XFC83"/>
  <sheetViews>
    <sheetView topLeftCell="B1" zoomScale="85" zoomScaleNormal="85" workbookViewId="0">
      <selection activeCell="B3" sqref="B3:C3"/>
    </sheetView>
  </sheetViews>
  <sheetFormatPr baseColWidth="10" defaultColWidth="0" defaultRowHeight="15" x14ac:dyDescent="0.25"/>
  <cols>
    <col min="1" max="1" width="46.140625" style="9" bestFit="1" customWidth="1"/>
    <col min="2" max="2" width="63.85546875" style="9" customWidth="1"/>
    <col min="3" max="3" width="35.7109375" style="9" customWidth="1"/>
    <col min="4" max="4" width="11.42578125" style="2" hidden="1" customWidth="1"/>
    <col min="5" max="6" width="0" style="2" hidden="1" customWidth="1"/>
    <col min="7" max="16383" width="11.42578125" style="2" hidden="1"/>
    <col min="16384" max="16384" width="22.5703125" style="2" hidden="1" customWidth="1"/>
  </cols>
  <sheetData>
    <row r="1" spans="1:3" ht="18.75" x14ac:dyDescent="0.25">
      <c r="A1" s="42" t="s">
        <v>0</v>
      </c>
      <c r="B1" s="42"/>
      <c r="C1" s="42"/>
    </row>
    <row r="2" spans="1:3" x14ac:dyDescent="0.25">
      <c r="A2" s="5" t="s">
        <v>1</v>
      </c>
      <c r="B2" s="35" t="s">
        <v>2</v>
      </c>
      <c r="C2" s="35"/>
    </row>
    <row r="3" spans="1:3" x14ac:dyDescent="0.25">
      <c r="A3" s="5" t="s">
        <v>3</v>
      </c>
      <c r="B3" s="33" t="s">
        <v>4</v>
      </c>
      <c r="C3" s="33"/>
    </row>
    <row r="4" spans="1:3" x14ac:dyDescent="0.25">
      <c r="A4" s="5" t="s">
        <v>5</v>
      </c>
      <c r="B4" s="40" t="s">
        <v>6</v>
      </c>
      <c r="C4" s="41"/>
    </row>
    <row r="5" spans="1:3" x14ac:dyDescent="0.25">
      <c r="A5" s="5" t="s">
        <v>7</v>
      </c>
      <c r="B5" s="36" t="s">
        <v>53</v>
      </c>
      <c r="C5" s="36"/>
    </row>
    <row r="6" spans="1:3" x14ac:dyDescent="0.25">
      <c r="A6" s="5" t="s">
        <v>8</v>
      </c>
      <c r="B6" s="36" t="s">
        <v>9</v>
      </c>
      <c r="C6" s="36"/>
    </row>
    <row r="7" spans="1:3" x14ac:dyDescent="0.25">
      <c r="A7" s="29" t="s">
        <v>10</v>
      </c>
      <c r="B7" s="40" t="s">
        <v>11</v>
      </c>
      <c r="C7" s="41"/>
    </row>
    <row r="8" spans="1:3" x14ac:dyDescent="0.25">
      <c r="A8" s="30" t="s">
        <v>12</v>
      </c>
      <c r="B8" s="36" t="s">
        <v>13</v>
      </c>
      <c r="C8" s="36"/>
    </row>
    <row r="9" spans="1:3" x14ac:dyDescent="0.25">
      <c r="A9" s="30" t="s">
        <v>14</v>
      </c>
      <c r="B9" s="36" t="s">
        <v>13</v>
      </c>
      <c r="C9" s="36"/>
    </row>
    <row r="10" spans="1:3" x14ac:dyDescent="0.25">
      <c r="A10" s="30" t="s">
        <v>15</v>
      </c>
      <c r="B10" s="40" t="s">
        <v>16</v>
      </c>
      <c r="C10" s="41"/>
    </row>
    <row r="11" spans="1:3" x14ac:dyDescent="0.25">
      <c r="A11" s="30" t="s">
        <v>17</v>
      </c>
      <c r="B11" s="37" t="s">
        <v>18</v>
      </c>
      <c r="C11" s="37"/>
    </row>
    <row r="12" spans="1:3" ht="30" customHeight="1" x14ac:dyDescent="0.25">
      <c r="A12" s="31" t="s">
        <v>19</v>
      </c>
      <c r="B12" s="37" t="s">
        <v>20</v>
      </c>
      <c r="C12" s="37"/>
    </row>
    <row r="13" spans="1:3" ht="30" customHeight="1" x14ac:dyDescent="0.25">
      <c r="A13" s="5" t="s">
        <v>21</v>
      </c>
      <c r="B13" s="38" t="s">
        <v>22</v>
      </c>
      <c r="C13" s="37"/>
    </row>
    <row r="14" spans="1:3" x14ac:dyDescent="0.25">
      <c r="A14" s="5" t="s">
        <v>23</v>
      </c>
      <c r="B14" s="33" t="s">
        <v>24</v>
      </c>
      <c r="C14" s="33"/>
    </row>
    <row r="15" spans="1:3" x14ac:dyDescent="0.25">
      <c r="A15" s="5" t="s">
        <v>25</v>
      </c>
      <c r="B15" s="33" t="s">
        <v>26</v>
      </c>
      <c r="C15" s="33"/>
    </row>
    <row r="16" spans="1:3" x14ac:dyDescent="0.25">
      <c r="A16" s="5" t="s">
        <v>27</v>
      </c>
      <c r="B16" s="33" t="s">
        <v>28</v>
      </c>
      <c r="C16" s="33"/>
    </row>
    <row r="17" spans="1:3" x14ac:dyDescent="0.25">
      <c r="A17" s="5" t="s">
        <v>29</v>
      </c>
      <c r="B17" s="33" t="s">
        <v>30</v>
      </c>
      <c r="C17" s="33"/>
    </row>
    <row r="18" spans="1:3" ht="15" customHeight="1" x14ac:dyDescent="0.25">
      <c r="A18" s="5" t="s">
        <v>31</v>
      </c>
      <c r="B18" s="37" t="s">
        <v>32</v>
      </c>
      <c r="C18" s="37"/>
    </row>
    <row r="19" spans="1:3" x14ac:dyDescent="0.25">
      <c r="A19" s="5" t="s">
        <v>33</v>
      </c>
      <c r="B19" s="37" t="s">
        <v>34</v>
      </c>
      <c r="C19" s="37"/>
    </row>
    <row r="20" spans="1:3" ht="30" customHeight="1" x14ac:dyDescent="0.25">
      <c r="A20" s="5" t="s">
        <v>35</v>
      </c>
      <c r="B20" s="45" t="s">
        <v>36</v>
      </c>
      <c r="C20" s="45"/>
    </row>
    <row r="21" spans="1:3" x14ac:dyDescent="0.25">
      <c r="A21" s="5" t="s">
        <v>37</v>
      </c>
      <c r="B21" s="33" t="s">
        <v>38</v>
      </c>
      <c r="C21" s="33"/>
    </row>
    <row r="22" spans="1:3" ht="30" x14ac:dyDescent="0.25">
      <c r="A22" s="5" t="s">
        <v>39</v>
      </c>
      <c r="B22" s="33" t="s">
        <v>40</v>
      </c>
      <c r="C22" s="33"/>
    </row>
    <row r="23" spans="1:3" ht="29.25" customHeight="1" x14ac:dyDescent="0.25">
      <c r="A23" s="5" t="s">
        <v>41</v>
      </c>
      <c r="B23" s="37" t="s">
        <v>42</v>
      </c>
      <c r="C23" s="37"/>
    </row>
    <row r="24" spans="1:3" x14ac:dyDescent="0.25">
      <c r="A24" s="32" t="s">
        <v>43</v>
      </c>
      <c r="B24" s="46" t="s">
        <v>44</v>
      </c>
      <c r="C24" s="46"/>
    </row>
    <row r="25" spans="1:3" x14ac:dyDescent="0.25">
      <c r="A25" s="5" t="s">
        <v>45</v>
      </c>
      <c r="B25" s="37" t="s">
        <v>46</v>
      </c>
      <c r="C25" s="37"/>
    </row>
    <row r="26" spans="1:3" x14ac:dyDescent="0.25">
      <c r="A26" s="5" t="s">
        <v>47</v>
      </c>
      <c r="B26" s="37" t="s">
        <v>46</v>
      </c>
      <c r="C26" s="37"/>
    </row>
    <row r="27" spans="1:3" x14ac:dyDescent="0.25">
      <c r="A27" s="5" t="s">
        <v>48</v>
      </c>
      <c r="B27" s="43" t="s">
        <v>49</v>
      </c>
      <c r="C27" s="44"/>
    </row>
    <row r="28" spans="1:3" x14ac:dyDescent="0.25">
      <c r="A28" s="34" t="s">
        <v>50</v>
      </c>
      <c r="B28" s="37" t="s">
        <v>51</v>
      </c>
      <c r="C28" s="33"/>
    </row>
    <row r="29" spans="1:3" x14ac:dyDescent="0.25">
      <c r="A29" s="34"/>
      <c r="B29" s="33"/>
      <c r="C29" s="33"/>
    </row>
    <row r="30" spans="1:3" ht="261.95" customHeight="1" x14ac:dyDescent="0.25">
      <c r="A30" s="34"/>
      <c r="B30" s="33"/>
      <c r="C30" s="33"/>
    </row>
    <row r="31" spans="1:3" x14ac:dyDescent="0.25">
      <c r="A31" s="5" t="s">
        <v>52</v>
      </c>
      <c r="B31" s="33" t="s">
        <v>53</v>
      </c>
      <c r="C31" s="33"/>
    </row>
    <row r="32" spans="1:3" x14ac:dyDescent="0.25">
      <c r="A32" s="5" t="s">
        <v>54</v>
      </c>
      <c r="B32" s="33">
        <v>51651823</v>
      </c>
      <c r="C32" s="33"/>
    </row>
    <row r="33" spans="1:3" x14ac:dyDescent="0.25">
      <c r="A33" s="5" t="s">
        <v>55</v>
      </c>
      <c r="B33" s="33" t="s">
        <v>56</v>
      </c>
      <c r="C33" s="33"/>
    </row>
    <row r="34" spans="1:3" x14ac:dyDescent="0.25">
      <c r="A34" s="5" t="s">
        <v>57</v>
      </c>
      <c r="B34" s="33" t="s">
        <v>58</v>
      </c>
      <c r="C34" s="33"/>
    </row>
    <row r="35" spans="1:3" x14ac:dyDescent="0.25">
      <c r="A35" s="5" t="s">
        <v>59</v>
      </c>
      <c r="B35" s="40" t="s">
        <v>60</v>
      </c>
      <c r="C35" s="41"/>
    </row>
    <row r="36" spans="1:3" x14ac:dyDescent="0.25">
      <c r="A36" s="5" t="s">
        <v>61</v>
      </c>
      <c r="B36" s="39" t="s">
        <v>62</v>
      </c>
      <c r="C36" s="39"/>
    </row>
    <row r="37" spans="1:3" x14ac:dyDescent="0.25">
      <c r="A37" s="5" t="s">
        <v>63</v>
      </c>
      <c r="B37" s="33" t="s">
        <v>64</v>
      </c>
      <c r="C37" s="33"/>
    </row>
    <row r="40" spans="1:3" ht="15" customHeight="1" x14ac:dyDescent="0.25"/>
    <row r="41" spans="1:3" ht="15" customHeight="1" x14ac:dyDescent="0.25"/>
    <row r="48" spans="1:3" ht="15" customHeight="1" x14ac:dyDescent="0.25"/>
    <row r="53" spans="6:6" ht="18" customHeight="1" x14ac:dyDescent="0.25"/>
    <row r="56" spans="6:6" x14ac:dyDescent="0.25">
      <c r="F56" s="4"/>
    </row>
    <row r="57" spans="6:6" x14ac:dyDescent="0.25">
      <c r="F57" s="4"/>
    </row>
    <row r="58" spans="6:6" x14ac:dyDescent="0.25">
      <c r="F58" s="4"/>
    </row>
    <row r="69" ht="36" customHeight="1" x14ac:dyDescent="0.25"/>
    <row r="81" ht="33.75" customHeight="1" x14ac:dyDescent="0.25"/>
    <row r="82" ht="33.75" customHeight="1" x14ac:dyDescent="0.25"/>
    <row r="83" ht="33.75" customHeight="1" x14ac:dyDescent="0.25"/>
  </sheetData>
  <dataConsolidate/>
  <mergeCells count="36">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 ref="B37:C37"/>
    <mergeCell ref="B36:C36"/>
    <mergeCell ref="B34:C34"/>
    <mergeCell ref="B33:C33"/>
    <mergeCell ref="B32:C32"/>
    <mergeCell ref="B35:C35"/>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s>
  <hyperlinks>
    <hyperlink ref="B13" r:id="rId1" xr:uid="{BED8B378-71B0-4173-AC98-888061A7D9A0}"/>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F90C730C-89E0-470E-9D05-8F1740F3A538}">
          <x14:formula1>
            <xm:f>Hoja2!$H$2:$H$5</xm:f>
          </x14:formula1>
          <xm:sqref>B18:C18</xm:sqref>
        </x14:dataValidation>
        <x14:dataValidation type="list" allowBlank="1" showInputMessage="1" showErrorMessage="1" xr:uid="{666CA25D-9895-4FFF-8C94-EA211A77A836}">
          <x14:formula1>
            <xm:f>Hoja2!$I$2:$I$6</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tabColor theme="3" tint="-0.499984740745262"/>
  </sheetPr>
  <dimension ref="A1:C48"/>
  <sheetViews>
    <sheetView topLeftCell="A23" zoomScale="96" zoomScaleNormal="96" workbookViewId="0">
      <selection activeCell="B21" sqref="B21:C21"/>
    </sheetView>
  </sheetViews>
  <sheetFormatPr baseColWidth="10" defaultColWidth="0" defaultRowHeight="15" x14ac:dyDescent="0.25"/>
  <cols>
    <col min="1" max="1" width="49.85546875" customWidth="1"/>
    <col min="2" max="2" width="31.28515625" customWidth="1"/>
    <col min="3" max="3" width="90.140625" customWidth="1"/>
    <col min="4" max="16384" width="11.42578125" hidden="1"/>
  </cols>
  <sheetData>
    <row r="1" spans="1:3" ht="18.75" x14ac:dyDescent="0.25">
      <c r="A1" s="47" t="s">
        <v>65</v>
      </c>
      <c r="B1" s="47"/>
      <c r="C1" s="47"/>
    </row>
    <row r="2" spans="1:3" ht="15.75" customHeight="1" x14ac:dyDescent="0.25">
      <c r="A2" s="21" t="s">
        <v>66</v>
      </c>
      <c r="B2" s="60" t="s">
        <v>67</v>
      </c>
      <c r="C2" s="59"/>
    </row>
    <row r="3" spans="1:3" s="2" customFormat="1" x14ac:dyDescent="0.25">
      <c r="A3" s="5" t="s">
        <v>1</v>
      </c>
      <c r="B3" s="33" t="str">
        <f>'AUTOS  NOTA 322'!B2:C2</f>
        <v>11001418905620220149200</v>
      </c>
      <c r="C3" s="33"/>
    </row>
    <row r="4" spans="1:3" s="2" customFormat="1" x14ac:dyDescent="0.25">
      <c r="A4" s="5" t="s">
        <v>3</v>
      </c>
      <c r="B4" s="33" t="str">
        <f>'AUTOS  NOTA 322'!B3:C3</f>
        <v>Juzgado Cincuenta y Seis de Pequeñas Causas y Competencia Múltiple de Bogotá D.C.</v>
      </c>
      <c r="C4" s="33"/>
    </row>
    <row r="5" spans="1:3" s="2" customFormat="1" x14ac:dyDescent="0.25">
      <c r="A5" s="5" t="s">
        <v>5</v>
      </c>
      <c r="B5" s="33" t="str">
        <f>'AUTOS  NOTA 322'!B4:C4</f>
        <v xml:space="preserve">Allianz Seguros S.A. </v>
      </c>
      <c r="C5" s="33"/>
    </row>
    <row r="6" spans="1:3" s="2" customFormat="1" x14ac:dyDescent="0.25">
      <c r="A6" s="5" t="s">
        <v>7</v>
      </c>
      <c r="B6" s="33" t="str">
        <f>'AUTOS  NOTA 322'!B5:C5</f>
        <v>Hada Victoria Rodríguez Lozano</v>
      </c>
      <c r="C6" s="33"/>
    </row>
    <row r="7" spans="1:3" s="2" customFormat="1" x14ac:dyDescent="0.25">
      <c r="A7" s="5" t="s">
        <v>8</v>
      </c>
      <c r="B7" s="33" t="str">
        <f>'AUTOS  NOTA 322'!B6:C6</f>
        <v>Demandada</v>
      </c>
      <c r="C7" s="33"/>
    </row>
    <row r="8" spans="1:3" x14ac:dyDescent="0.25">
      <c r="A8" s="21" t="s">
        <v>68</v>
      </c>
      <c r="B8" s="33">
        <v>22609318</v>
      </c>
      <c r="C8" s="33"/>
    </row>
    <row r="9" spans="1:3" x14ac:dyDescent="0.25">
      <c r="A9" s="21" t="s">
        <v>48</v>
      </c>
      <c r="B9" s="33" t="s">
        <v>69</v>
      </c>
      <c r="C9" s="33"/>
    </row>
    <row r="10" spans="1:3" x14ac:dyDescent="0.25">
      <c r="A10" s="21" t="s">
        <v>70</v>
      </c>
      <c r="B10" s="58">
        <v>16200000</v>
      </c>
      <c r="C10" s="59"/>
    </row>
    <row r="11" spans="1:3" x14ac:dyDescent="0.25">
      <c r="A11" s="21" t="s">
        <v>71</v>
      </c>
      <c r="B11" s="48" t="s">
        <v>72</v>
      </c>
      <c r="C11" s="49"/>
    </row>
    <row r="12" spans="1:3" x14ac:dyDescent="0.25">
      <c r="A12" s="21" t="s">
        <v>73</v>
      </c>
      <c r="B12" s="33" t="s">
        <v>74</v>
      </c>
      <c r="C12" s="33"/>
    </row>
    <row r="13" spans="1:3" x14ac:dyDescent="0.25">
      <c r="A13" s="21" t="s">
        <v>75</v>
      </c>
      <c r="B13" s="33"/>
      <c r="C13" s="33"/>
    </row>
    <row r="14" spans="1:3" x14ac:dyDescent="0.25">
      <c r="A14" s="21" t="s">
        <v>76</v>
      </c>
      <c r="B14" s="33" t="s">
        <v>77</v>
      </c>
      <c r="C14" s="33"/>
    </row>
    <row r="15" spans="1:3" x14ac:dyDescent="0.25">
      <c r="A15" s="50" t="s">
        <v>78</v>
      </c>
      <c r="B15" s="33" t="s">
        <v>79</v>
      </c>
      <c r="C15" s="33"/>
    </row>
    <row r="16" spans="1:3" x14ac:dyDescent="0.25">
      <c r="A16" s="51"/>
      <c r="B16" s="11" t="s">
        <v>80</v>
      </c>
      <c r="C16" s="11" t="s">
        <v>81</v>
      </c>
    </row>
    <row r="17" spans="1:3" x14ac:dyDescent="0.25">
      <c r="A17" s="51"/>
      <c r="B17" s="6"/>
      <c r="C17" s="6"/>
    </row>
    <row r="18" spans="1:3" x14ac:dyDescent="0.25">
      <c r="A18" s="51"/>
      <c r="B18" s="6"/>
      <c r="C18" s="6"/>
    </row>
    <row r="19" spans="1:3" x14ac:dyDescent="0.25">
      <c r="A19" s="52"/>
      <c r="B19" s="6"/>
      <c r="C19" s="6"/>
    </row>
    <row r="20" spans="1:3" x14ac:dyDescent="0.25">
      <c r="A20" s="21" t="s">
        <v>82</v>
      </c>
      <c r="B20" s="33"/>
      <c r="C20" s="33"/>
    </row>
    <row r="21" spans="1:3" x14ac:dyDescent="0.25">
      <c r="A21" s="21" t="s">
        <v>83</v>
      </c>
      <c r="B21" s="60"/>
      <c r="C21" s="59"/>
    </row>
    <row r="22" spans="1:3" x14ac:dyDescent="0.25">
      <c r="A22" s="21" t="s">
        <v>84</v>
      </c>
      <c r="B22" s="33"/>
      <c r="C22" s="33"/>
    </row>
    <row r="23" spans="1:3" x14ac:dyDescent="0.25">
      <c r="A23" s="21" t="s">
        <v>85</v>
      </c>
      <c r="B23" s="33" t="s">
        <v>77</v>
      </c>
      <c r="C23" s="33"/>
    </row>
    <row r="24" spans="1:3" x14ac:dyDescent="0.25">
      <c r="A24" s="21" t="s">
        <v>86</v>
      </c>
      <c r="B24" s="33"/>
      <c r="C24" s="33"/>
    </row>
    <row r="25" spans="1:3" x14ac:dyDescent="0.25">
      <c r="A25" s="20" t="s">
        <v>87</v>
      </c>
      <c r="B25" s="33"/>
      <c r="C25" s="33"/>
    </row>
    <row r="26" spans="1:3" x14ac:dyDescent="0.25">
      <c r="A26" s="55" t="s">
        <v>88</v>
      </c>
      <c r="B26" s="55"/>
      <c r="C26" s="55"/>
    </row>
    <row r="27" spans="1:3" x14ac:dyDescent="0.25">
      <c r="A27" s="56" t="s">
        <v>89</v>
      </c>
      <c r="B27" s="57"/>
      <c r="C27" s="12"/>
    </row>
    <row r="28" spans="1:3" x14ac:dyDescent="0.25">
      <c r="A28" s="56" t="s">
        <v>90</v>
      </c>
      <c r="B28" s="57"/>
      <c r="C28" s="12"/>
    </row>
    <row r="29" spans="1:3" x14ac:dyDescent="0.25">
      <c r="A29" s="56" t="s">
        <v>91</v>
      </c>
      <c r="B29" s="57"/>
      <c r="C29" s="13"/>
    </row>
    <row r="30" spans="1:3" x14ac:dyDescent="0.25">
      <c r="A30" s="56" t="s">
        <v>92</v>
      </c>
      <c r="B30" s="57"/>
      <c r="C30" s="12"/>
    </row>
    <row r="31" spans="1:3" x14ac:dyDescent="0.25">
      <c r="A31" s="56" t="s">
        <v>93</v>
      </c>
      <c r="B31" s="57"/>
      <c r="C31" s="12"/>
    </row>
    <row r="32" spans="1:3" x14ac:dyDescent="0.25">
      <c r="A32" s="56" t="s">
        <v>94</v>
      </c>
      <c r="B32" s="57"/>
      <c r="C32" s="14"/>
    </row>
    <row r="33" spans="1:3" x14ac:dyDescent="0.25">
      <c r="A33" s="53" t="s">
        <v>95</v>
      </c>
      <c r="B33" s="54"/>
      <c r="C33" s="15"/>
    </row>
    <row r="34" spans="1:3" x14ac:dyDescent="0.25">
      <c r="A34" s="53" t="s">
        <v>96</v>
      </c>
      <c r="B34" s="54"/>
      <c r="C34" s="16"/>
    </row>
    <row r="35" spans="1:3" x14ac:dyDescent="0.25">
      <c r="A35" s="61" t="s">
        <v>97</v>
      </c>
      <c r="B35" s="62"/>
      <c r="C35" s="16"/>
    </row>
    <row r="36" spans="1:3" x14ac:dyDescent="0.25">
      <c r="A36" s="63"/>
      <c r="B36" s="64"/>
      <c r="C36" s="16"/>
    </row>
    <row r="37" spans="1:3" x14ac:dyDescent="0.25">
      <c r="A37" s="65"/>
      <c r="B37" s="66"/>
      <c r="C37" s="16"/>
    </row>
    <row r="38" spans="1:3" x14ac:dyDescent="0.25">
      <c r="A38" s="67" t="s">
        <v>98</v>
      </c>
      <c r="B38" s="67"/>
      <c r="C38" s="67"/>
    </row>
    <row r="39" spans="1:3" x14ac:dyDescent="0.25">
      <c r="A39" s="18" t="s">
        <v>99</v>
      </c>
      <c r="B39" s="19"/>
      <c r="C39" s="16"/>
    </row>
    <row r="40" spans="1:3" x14ac:dyDescent="0.25">
      <c r="A40" s="53" t="s">
        <v>100</v>
      </c>
      <c r="B40" s="54"/>
      <c r="C40" s="16"/>
    </row>
    <row r="41" spans="1:3" x14ac:dyDescent="0.25">
      <c r="A41" s="53" t="s">
        <v>101</v>
      </c>
      <c r="B41" s="54"/>
      <c r="C41" s="16"/>
    </row>
    <row r="42" spans="1:3" x14ac:dyDescent="0.25">
      <c r="A42" s="18" t="s">
        <v>102</v>
      </c>
      <c r="B42" s="19"/>
      <c r="C42" s="16"/>
    </row>
    <row r="43" spans="1:3" x14ac:dyDescent="0.25">
      <c r="A43" s="18" t="s">
        <v>103</v>
      </c>
      <c r="B43" s="19"/>
      <c r="C43" s="16"/>
    </row>
    <row r="44" spans="1:3" x14ac:dyDescent="0.25">
      <c r="A44" s="53" t="s">
        <v>104</v>
      </c>
      <c r="B44" s="54"/>
      <c r="C44" s="16"/>
    </row>
    <row r="45" spans="1:3" x14ac:dyDescent="0.25">
      <c r="A45" s="18" t="s">
        <v>105</v>
      </c>
      <c r="B45" s="17"/>
      <c r="C45" s="16"/>
    </row>
    <row r="46" spans="1:3" x14ac:dyDescent="0.25">
      <c r="A46" s="53" t="s">
        <v>106</v>
      </c>
      <c r="B46" s="54"/>
      <c r="C46" s="16"/>
    </row>
    <row r="47" spans="1:3" x14ac:dyDescent="0.25">
      <c r="A47" s="53" t="s">
        <v>107</v>
      </c>
      <c r="B47" s="54"/>
      <c r="C47" s="16"/>
    </row>
    <row r="48" spans="1:3" x14ac:dyDescent="0.25">
      <c r="A48" s="53" t="s">
        <v>97</v>
      </c>
      <c r="B48" s="54"/>
      <c r="C48" s="16"/>
    </row>
  </sheetData>
  <mergeCells count="39">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 ref="A34:B34"/>
    <mergeCell ref="B23:C23"/>
    <mergeCell ref="B24:C24"/>
    <mergeCell ref="B25:C25"/>
    <mergeCell ref="A26:C26"/>
    <mergeCell ref="A27:B27"/>
    <mergeCell ref="A28:B28"/>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DC5DD991-758D-4677-A068-EFC8E3E2210C}">
          <x14:formula1>
            <xm:f>Hoja2!$C$2:$C$4</xm:f>
          </x14:formula1>
          <xm:sqref>B15:C15</xm:sqref>
        </x14:dataValidation>
        <x14:dataValidation type="list" allowBlank="1" showInputMessage="1" showErrorMessage="1" xr:uid="{1ADD4A4E-5643-4A93-B80E-D96E7840C2C3}">
          <x14:formula1>
            <xm:f>Hoja2!$B$1:$B$2</xm:f>
          </x14:formula1>
          <xm:sqref>B25:C25 B13:C14 B20:C21 B23:C23</xm:sqref>
        </x14:dataValidation>
        <x14:dataValidation type="list" allowBlank="1" showInputMessage="1" showErrorMessage="1" xr:uid="{78881ADD-F402-405C-A447-4F5306B17914}">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tabColor theme="3" tint="-0.499984740745262"/>
  </sheetPr>
  <dimension ref="A1:I30"/>
  <sheetViews>
    <sheetView topLeftCell="A10" zoomScale="85" zoomScaleNormal="85" workbookViewId="0">
      <selection activeCell="B18" sqref="B18:C18"/>
    </sheetView>
  </sheetViews>
  <sheetFormatPr baseColWidth="10" defaultColWidth="0" defaultRowHeight="15" x14ac:dyDescent="0.25"/>
  <cols>
    <col min="1" max="1" width="41.85546875" customWidth="1"/>
    <col min="2" max="2" width="30.5703125" customWidth="1"/>
    <col min="3" max="3" width="79" customWidth="1"/>
    <col min="4" max="8" width="11.42578125" hidden="1" customWidth="1"/>
    <col min="9" max="9" width="12" hidden="1" customWidth="1"/>
    <col min="10" max="16384" width="11.42578125" hidden="1"/>
  </cols>
  <sheetData>
    <row r="1" spans="1:9" ht="18.75" x14ac:dyDescent="0.25">
      <c r="A1" s="47" t="s">
        <v>108</v>
      </c>
      <c r="B1" s="47"/>
      <c r="C1" s="47"/>
    </row>
    <row r="2" spans="1:9" x14ac:dyDescent="0.25">
      <c r="A2" s="21" t="s">
        <v>66</v>
      </c>
      <c r="B2" s="60" t="s">
        <v>67</v>
      </c>
      <c r="C2" s="59"/>
    </row>
    <row r="3" spans="1:9" x14ac:dyDescent="0.25">
      <c r="A3" s="5" t="s">
        <v>1</v>
      </c>
      <c r="B3" s="33" t="str">
        <f>'AUTOS  NOTA 322'!B2:C2</f>
        <v>11001418905620220149200</v>
      </c>
      <c r="C3" s="33"/>
    </row>
    <row r="4" spans="1:9" x14ac:dyDescent="0.25">
      <c r="A4" s="5" t="s">
        <v>3</v>
      </c>
      <c r="B4" s="33" t="str">
        <f>'AUTOS  NOTA 322'!B3:C3</f>
        <v>Juzgado Cincuenta y Seis de Pequeñas Causas y Competencia Múltiple de Bogotá D.C.</v>
      </c>
      <c r="C4" s="33"/>
    </row>
    <row r="5" spans="1:9" x14ac:dyDescent="0.25">
      <c r="A5" s="5" t="s">
        <v>5</v>
      </c>
      <c r="B5" s="33" t="str">
        <f>'AUTOS  NOTA 322'!B4:C4</f>
        <v xml:space="preserve">Allianz Seguros S.A. </v>
      </c>
      <c r="C5" s="33"/>
    </row>
    <row r="6" spans="1:9" x14ac:dyDescent="0.25">
      <c r="A6" s="5" t="s">
        <v>7</v>
      </c>
      <c r="B6" s="33" t="str">
        <f>'AUTOS  NOTA 322'!B5:C5</f>
        <v>Hada Victoria Rodríguez Lozano</v>
      </c>
      <c r="C6" s="33"/>
    </row>
    <row r="7" spans="1:9" x14ac:dyDescent="0.25">
      <c r="A7" s="5" t="s">
        <v>8</v>
      </c>
      <c r="B7" s="33" t="str">
        <f>'AUTOS  NOTA 322'!B6:C6</f>
        <v>Demandada</v>
      </c>
      <c r="C7" s="33"/>
    </row>
    <row r="8" spans="1:9" ht="30" x14ac:dyDescent="0.25">
      <c r="A8" s="5" t="s">
        <v>109</v>
      </c>
      <c r="B8" s="71">
        <f>C10+C11</f>
        <v>19773060</v>
      </c>
      <c r="C8" s="72"/>
    </row>
    <row r="9" spans="1:9" x14ac:dyDescent="0.25">
      <c r="A9" s="70" t="s">
        <v>110</v>
      </c>
      <c r="B9" s="68" t="s">
        <v>16</v>
      </c>
      <c r="C9" s="69"/>
    </row>
    <row r="10" spans="1:9" x14ac:dyDescent="0.25">
      <c r="A10" s="70"/>
      <c r="B10" s="6" t="s">
        <v>156</v>
      </c>
      <c r="C10" s="8">
        <v>16900000</v>
      </c>
    </row>
    <row r="11" spans="1:9" ht="30" x14ac:dyDescent="0.25">
      <c r="A11" s="70"/>
      <c r="B11" s="6" t="s">
        <v>157</v>
      </c>
      <c r="C11" s="8">
        <v>2873060</v>
      </c>
    </row>
    <row r="12" spans="1:9" x14ac:dyDescent="0.25">
      <c r="A12" s="70"/>
      <c r="B12" s="68" t="s">
        <v>111</v>
      </c>
      <c r="C12" s="69"/>
    </row>
    <row r="13" spans="1:9" x14ac:dyDescent="0.25">
      <c r="A13" s="70"/>
      <c r="B13" s="6"/>
      <c r="C13" s="23"/>
    </row>
    <row r="14" spans="1:9" x14ac:dyDescent="0.25">
      <c r="A14" s="70"/>
      <c r="B14" s="6"/>
      <c r="C14" s="23"/>
      <c r="E14" t="s">
        <v>112</v>
      </c>
      <c r="F14" s="24">
        <v>0.7</v>
      </c>
    </row>
    <row r="15" spans="1:9" x14ac:dyDescent="0.25">
      <c r="A15" s="70"/>
      <c r="B15" s="68" t="s">
        <v>113</v>
      </c>
      <c r="C15" s="69"/>
      <c r="E15" t="s">
        <v>114</v>
      </c>
      <c r="F15" s="25">
        <v>0.3</v>
      </c>
      <c r="I15" s="27"/>
    </row>
    <row r="16" spans="1:9" x14ac:dyDescent="0.25">
      <c r="A16" s="70"/>
      <c r="B16" s="6"/>
      <c r="C16" s="23"/>
      <c r="F16" s="28"/>
      <c r="I16" s="27"/>
    </row>
    <row r="17" spans="1:3" ht="23.25" customHeight="1" x14ac:dyDescent="0.25">
      <c r="A17" s="7" t="s">
        <v>115</v>
      </c>
      <c r="B17" s="60" t="s">
        <v>116</v>
      </c>
      <c r="C17" s="59"/>
    </row>
    <row r="18" spans="1:3" ht="315.75" customHeight="1" x14ac:dyDescent="0.25">
      <c r="A18" s="5" t="s">
        <v>117</v>
      </c>
      <c r="B18" s="79" t="s">
        <v>159</v>
      </c>
      <c r="C18" s="80"/>
    </row>
    <row r="19" spans="1:3" ht="15" customHeight="1" x14ac:dyDescent="0.25">
      <c r="A19" s="22" t="s">
        <v>118</v>
      </c>
      <c r="B19" s="74">
        <f>SUM(C21:C22,C24:C25,C27)</f>
        <v>1348497</v>
      </c>
      <c r="C19" s="74"/>
    </row>
    <row r="20" spans="1:3" x14ac:dyDescent="0.25">
      <c r="A20" s="7" t="s">
        <v>119</v>
      </c>
      <c r="B20" s="81" t="s">
        <v>16</v>
      </c>
      <c r="C20" s="82"/>
    </row>
    <row r="21" spans="1:3" x14ac:dyDescent="0.25">
      <c r="A21" s="75"/>
      <c r="B21" s="6" t="s">
        <v>156</v>
      </c>
      <c r="C21" s="8">
        <v>0</v>
      </c>
    </row>
    <row r="22" spans="1:3" ht="30" x14ac:dyDescent="0.25">
      <c r="A22" s="76"/>
      <c r="B22" s="6" t="s">
        <v>157</v>
      </c>
      <c r="C22" s="8">
        <v>1348497</v>
      </c>
    </row>
    <row r="23" spans="1:3" x14ac:dyDescent="0.25">
      <c r="A23" s="76"/>
      <c r="B23" s="68" t="s">
        <v>111</v>
      </c>
      <c r="C23" s="69"/>
    </row>
    <row r="24" spans="1:3" x14ac:dyDescent="0.25">
      <c r="A24" s="76"/>
      <c r="B24" s="6"/>
      <c r="C24" s="8">
        <v>0</v>
      </c>
    </row>
    <row r="25" spans="1:3" x14ac:dyDescent="0.25">
      <c r="A25" s="76"/>
      <c r="B25" s="6"/>
      <c r="C25" s="8">
        <v>0</v>
      </c>
    </row>
    <row r="26" spans="1:3" x14ac:dyDescent="0.25">
      <c r="A26" s="76"/>
      <c r="B26" s="68" t="s">
        <v>113</v>
      </c>
      <c r="C26" s="69"/>
    </row>
    <row r="27" spans="1:3" x14ac:dyDescent="0.25">
      <c r="A27" s="76"/>
      <c r="B27" s="6"/>
      <c r="C27" s="8">
        <v>0</v>
      </c>
    </row>
    <row r="28" spans="1:3" x14ac:dyDescent="0.25">
      <c r="A28" s="26" t="s">
        <v>120</v>
      </c>
      <c r="B28" s="77">
        <f>IFERROR(B19*(VLOOKUP(B17,E14:F16,2,0)),16666)</f>
        <v>16666</v>
      </c>
      <c r="C28" s="78"/>
    </row>
    <row r="29" spans="1:3" ht="207" customHeight="1" x14ac:dyDescent="0.25">
      <c r="A29" s="5" t="s">
        <v>121</v>
      </c>
      <c r="B29" s="56" t="s">
        <v>160</v>
      </c>
      <c r="C29" s="41"/>
    </row>
    <row r="30" spans="1:3" ht="98.25" customHeight="1" x14ac:dyDescent="0.25">
      <c r="A30" s="5" t="s">
        <v>122</v>
      </c>
      <c r="B30" s="73" t="s">
        <v>158</v>
      </c>
      <c r="C30" s="36"/>
    </row>
  </sheetData>
  <mergeCells count="22">
    <mergeCell ref="B30:C30"/>
    <mergeCell ref="B17:C17"/>
    <mergeCell ref="B19:C19"/>
    <mergeCell ref="A21:A27"/>
    <mergeCell ref="B28:C28"/>
    <mergeCell ref="B29:C29"/>
    <mergeCell ref="B26:C26"/>
    <mergeCell ref="B18:C18"/>
    <mergeCell ref="B20:C20"/>
    <mergeCell ref="B23:C23"/>
    <mergeCell ref="B9:C9"/>
    <mergeCell ref="B12:C12"/>
    <mergeCell ref="A9:A16"/>
    <mergeCell ref="B8:C8"/>
    <mergeCell ref="A1:C1"/>
    <mergeCell ref="B2:C2"/>
    <mergeCell ref="B15:C15"/>
    <mergeCell ref="B3:C3"/>
    <mergeCell ref="B4:C4"/>
    <mergeCell ref="B5:C5"/>
    <mergeCell ref="B6:C6"/>
    <mergeCell ref="B7:C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AC97196-B9F5-402C-8FD9-D90BED29B53C}">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tabColor theme="3" tint="-0.499984740745262"/>
  </sheetPr>
  <dimension ref="A1:C16"/>
  <sheetViews>
    <sheetView tabSelected="1" zoomScale="85" zoomScaleNormal="85" workbookViewId="0">
      <selection activeCell="B8" sqref="B8:C8"/>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47" t="s">
        <v>123</v>
      </c>
      <c r="B1" s="47"/>
      <c r="C1" s="47"/>
    </row>
    <row r="2" spans="1:3" x14ac:dyDescent="0.25">
      <c r="A2" s="21" t="s">
        <v>66</v>
      </c>
      <c r="B2" s="60" t="s">
        <v>67</v>
      </c>
      <c r="C2" s="59"/>
    </row>
    <row r="3" spans="1:3" ht="15" customHeight="1" x14ac:dyDescent="0.25">
      <c r="A3" s="5" t="s">
        <v>1</v>
      </c>
      <c r="B3" s="33" t="str">
        <f>'AUTOS  NOTA 322'!B2:C2</f>
        <v>11001418905620220149200</v>
      </c>
      <c r="C3" s="33"/>
    </row>
    <row r="4" spans="1:3" ht="15" customHeight="1" x14ac:dyDescent="0.25">
      <c r="A4" s="5" t="s">
        <v>3</v>
      </c>
      <c r="B4" s="33" t="str">
        <f>'AUTOS  NOTA 322'!B3:C3</f>
        <v>Juzgado Cincuenta y Seis de Pequeñas Causas y Competencia Múltiple de Bogotá D.C.</v>
      </c>
      <c r="C4" s="33"/>
    </row>
    <row r="5" spans="1:3" ht="15" customHeight="1" x14ac:dyDescent="0.25">
      <c r="A5" s="5" t="s">
        <v>5</v>
      </c>
      <c r="B5" s="33" t="str">
        <f>'AUTOS  NOTA 322'!B4:C4</f>
        <v xml:space="preserve">Allianz Seguros S.A. </v>
      </c>
      <c r="C5" s="33"/>
    </row>
    <row r="6" spans="1:3" ht="15" customHeight="1" x14ac:dyDescent="0.25">
      <c r="A6" s="5" t="s">
        <v>7</v>
      </c>
      <c r="B6" s="33" t="str">
        <f>'AUTOS  NOTA 322'!B5:C5</f>
        <v>Hada Victoria Rodríguez Lozano</v>
      </c>
      <c r="C6" s="33"/>
    </row>
    <row r="7" spans="1:3" ht="15" customHeight="1" x14ac:dyDescent="0.25">
      <c r="A7" s="5" t="s">
        <v>8</v>
      </c>
      <c r="B7" s="33" t="str">
        <f>'AUTOS  NOTA 322'!B6:C6</f>
        <v>Demandada</v>
      </c>
      <c r="C7" s="33"/>
    </row>
    <row r="8" spans="1:3" x14ac:dyDescent="0.25">
      <c r="A8" s="7" t="s">
        <v>115</v>
      </c>
      <c r="B8" s="33" t="s">
        <v>116</v>
      </c>
      <c r="C8" s="33"/>
    </row>
    <row r="9" spans="1:3" x14ac:dyDescent="0.25">
      <c r="A9" s="7" t="s">
        <v>119</v>
      </c>
      <c r="B9" s="84">
        <v>1348497</v>
      </c>
      <c r="C9" s="84"/>
    </row>
    <row r="10" spans="1:3" x14ac:dyDescent="0.25">
      <c r="A10" s="7" t="s">
        <v>124</v>
      </c>
      <c r="B10" s="33">
        <v>16666</v>
      </c>
      <c r="C10" s="33"/>
    </row>
    <row r="11" spans="1:3" ht="128.25" customHeight="1" x14ac:dyDescent="0.25">
      <c r="A11" s="7" t="s">
        <v>125</v>
      </c>
      <c r="B11" s="85" t="s">
        <v>161</v>
      </c>
      <c r="C11" s="86"/>
    </row>
    <row r="12" spans="1:3" ht="45" x14ac:dyDescent="0.25">
      <c r="A12" s="5" t="s">
        <v>126</v>
      </c>
      <c r="B12" s="33" t="s">
        <v>77</v>
      </c>
      <c r="C12" s="33"/>
    </row>
    <row r="13" spans="1:3" ht="45" x14ac:dyDescent="0.25">
      <c r="A13" s="5" t="s">
        <v>127</v>
      </c>
      <c r="B13" s="33" t="s">
        <v>77</v>
      </c>
      <c r="C13" s="33"/>
    </row>
    <row r="14" spans="1:3" x14ac:dyDescent="0.25">
      <c r="A14" s="5" t="s">
        <v>128</v>
      </c>
      <c r="B14" s="6" t="s">
        <v>77</v>
      </c>
      <c r="C14" s="6"/>
    </row>
    <row r="15" spans="1:3" x14ac:dyDescent="0.25">
      <c r="A15" s="7" t="s">
        <v>129</v>
      </c>
      <c r="B15" s="33"/>
      <c r="C15" s="33"/>
    </row>
    <row r="16" spans="1:3" x14ac:dyDescent="0.25">
      <c r="A16" s="6" t="s">
        <v>130</v>
      </c>
      <c r="B16" s="83"/>
      <c r="C16" s="83"/>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pageSetup paperSize="9"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A7ACA29-D021-4F09-AF47-E6CEC6CCC8A3}">
          <x14:formula1>
            <xm:f>Hoja2!$F$1:$F$3</xm:f>
          </x14:formula1>
          <xm:sqref>B8:C8</xm:sqref>
        </x14:dataValidation>
        <x14:dataValidation type="list" allowBlank="1" showInputMessage="1" showErrorMessage="1" xr:uid="{D504EE89-BC6D-46DA-B89F-71371E7786AD}">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dimension ref="A1:I8"/>
  <sheetViews>
    <sheetView topLeftCell="G1" workbookViewId="0">
      <selection activeCell="I7" sqref="I7"/>
    </sheetView>
  </sheetViews>
  <sheetFormatPr baseColWidth="10" defaultColWidth="11.5703125" defaultRowHeight="15" x14ac:dyDescent="0.25"/>
  <cols>
    <col min="4" max="4" width="20.140625" bestFit="1" customWidth="1"/>
    <col min="5" max="5" width="42.85546875" bestFit="1" customWidth="1"/>
  </cols>
  <sheetData>
    <row r="1" spans="1:9" x14ac:dyDescent="0.25">
      <c r="A1" s="10" t="s">
        <v>71</v>
      </c>
      <c r="B1" t="s">
        <v>77</v>
      </c>
      <c r="C1" s="10" t="s">
        <v>78</v>
      </c>
      <c r="D1" s="10" t="s">
        <v>131</v>
      </c>
      <c r="E1" s="3" t="s">
        <v>84</v>
      </c>
      <c r="F1" s="2" t="s">
        <v>112</v>
      </c>
      <c r="G1" s="4">
        <v>0</v>
      </c>
      <c r="H1" t="s">
        <v>31</v>
      </c>
      <c r="I1" t="s">
        <v>132</v>
      </c>
    </row>
    <row r="2" spans="1:9" x14ac:dyDescent="0.25">
      <c r="A2" t="s">
        <v>133</v>
      </c>
      <c r="B2" t="s">
        <v>134</v>
      </c>
      <c r="C2" t="s">
        <v>135</v>
      </c>
      <c r="D2" s="2" t="s">
        <v>136</v>
      </c>
      <c r="E2" s="1" t="s">
        <v>137</v>
      </c>
      <c r="F2" s="2" t="s">
        <v>116</v>
      </c>
      <c r="G2" s="4">
        <v>0.7</v>
      </c>
      <c r="H2" t="s">
        <v>138</v>
      </c>
      <c r="I2" t="s">
        <v>139</v>
      </c>
    </row>
    <row r="3" spans="1:9" x14ac:dyDescent="0.25">
      <c r="A3" t="s">
        <v>140</v>
      </c>
      <c r="C3" t="s">
        <v>141</v>
      </c>
      <c r="D3" s="2" t="s">
        <v>142</v>
      </c>
      <c r="E3" s="1" t="s">
        <v>143</v>
      </c>
      <c r="F3" s="2" t="s">
        <v>114</v>
      </c>
      <c r="G3" s="4">
        <v>0.3</v>
      </c>
      <c r="H3" t="s">
        <v>32</v>
      </c>
      <c r="I3" t="s">
        <v>144</v>
      </c>
    </row>
    <row r="4" spans="1:9" x14ac:dyDescent="0.25">
      <c r="A4" t="s">
        <v>145</v>
      </c>
      <c r="C4" t="s">
        <v>79</v>
      </c>
      <c r="E4" s="1" t="s">
        <v>146</v>
      </c>
      <c r="H4" t="s">
        <v>147</v>
      </c>
      <c r="I4" t="s">
        <v>148</v>
      </c>
    </row>
    <row r="5" spans="1:9" x14ac:dyDescent="0.25">
      <c r="A5" t="s">
        <v>149</v>
      </c>
      <c r="E5" s="1" t="s">
        <v>150</v>
      </c>
      <c r="H5" t="s">
        <v>151</v>
      </c>
      <c r="I5" t="s">
        <v>42</v>
      </c>
    </row>
    <row r="6" spans="1:9" x14ac:dyDescent="0.25">
      <c r="E6" s="1" t="s">
        <v>152</v>
      </c>
      <c r="I6" t="s">
        <v>153</v>
      </c>
    </row>
    <row r="7" spans="1:9" x14ac:dyDescent="0.25">
      <c r="E7" s="1" t="s">
        <v>154</v>
      </c>
    </row>
    <row r="8" spans="1:9" x14ac:dyDescent="0.25">
      <c r="E8" s="1" t="s">
        <v>155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Gina Paola Garcia Quintero</cp:lastModifiedBy>
  <cp:revision/>
  <dcterms:created xsi:type="dcterms:W3CDTF">2020-12-07T14:41:17Z</dcterms:created>
  <dcterms:modified xsi:type="dcterms:W3CDTF">2023-04-03T14:22:05Z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2023-02-18T03:44:35Z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92e18f34-8691-49dd-9459-fba7241ddc86</vt:lpwstr>
  </property>
  <property fmtid="{D5CDD505-2E9C-101B-9397-08002B2CF9AE}" pid="28" name="MSIP_Label_863bc15e-e7bf-41c1-bdb3-03882d8a2e2c_ContentBits">
    <vt:lpwstr>1</vt:lpwstr>
  </property>
</Properties>
</file>