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mc:AlternateContent xmlns:mc="http://schemas.openxmlformats.org/markup-compatibility/2006">
    <mc:Choice Requires="x15">
      <x15ac:absPath xmlns:x15ac="http://schemas.microsoft.com/office/spreadsheetml/2010/11/ac" url="https://d.docs.live.net/0db034f32b59695d/Documentos/GHA/LITIGIOS BOGOTÁ/ALLIANZ/HADA VICTORIA RODRÍGUEZ/"/>
    </mc:Choice>
  </mc:AlternateContent>
  <xr:revisionPtr revIDLastSave="1" documentId="8_{A0010BFD-101B-474C-B55E-EB27045F2961}" xr6:coauthVersionLast="47" xr6:coauthVersionMax="47" xr10:uidLastSave="{82C6B88C-ECAD-4EF5-8EBC-7C2FF12A7494}"/>
  <bookViews>
    <workbookView xWindow="-105" yWindow="0" windowWidth="10455" windowHeight="10905" xr2:uid="{00000000-000D-0000-FFFF-FFFF00000000}"/>
  </bookViews>
  <sheets>
    <sheet name="AUTOS  NOTA 322" sheetId="1" r:id="rId1"/>
    <sheet name="AUTOS NOTA 321" sheetId="7" r:id="rId2"/>
    <sheet name="AUTOS NOTA 324" sheetId="8" r:id="rId3"/>
    <sheet name="AUTOS NOTA 325" sheetId="9" r:id="rId4"/>
    <sheet name="Hoja2" sheetId="6" state="hidden" r:id="rId5"/>
  </sheets>
  <externalReferences>
    <externalReference r:id="rId6"/>
  </externalReferences>
  <definedNames>
    <definedName name="Posición">[1]Hoja1!$S$3:$S$4</definedName>
    <definedName name="Probabilidad">[1]Parametros!$A$3:$A$5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7" i="9" l="1"/>
  <c r="B6" i="9"/>
  <c r="B5" i="9"/>
  <c r="B4" i="9"/>
  <c r="B3" i="9"/>
  <c r="B7" i="8"/>
  <c r="B6" i="8"/>
  <c r="B5" i="8"/>
  <c r="B4" i="8"/>
  <c r="B3" i="8"/>
  <c r="B4" i="7"/>
  <c r="B5" i="7"/>
  <c r="B6" i="7"/>
  <c r="B7" i="7"/>
  <c r="B3" i="7"/>
  <c r="B8" i="8"/>
  <c r="B19" i="8" l="1"/>
  <c r="B28" i="8" s="1"/>
</calcChain>
</file>

<file path=xl/sharedStrings.xml><?xml version="1.0" encoding="utf-8"?>
<sst xmlns="http://schemas.openxmlformats.org/spreadsheetml/2006/main" count="195" uniqueCount="155">
  <si>
    <t>Juzgado</t>
  </si>
  <si>
    <t xml:space="preserve">Demandante </t>
  </si>
  <si>
    <t>Nombre de lesionado o muerto (s)</t>
  </si>
  <si>
    <t>Fecha de los hechos</t>
  </si>
  <si>
    <t>Fecha de solicitud audiencia prejudicial</t>
  </si>
  <si>
    <t>Fecha de audiencia prejudicial</t>
  </si>
  <si>
    <t>breve resumen de los hechos</t>
  </si>
  <si>
    <t>Asegurado</t>
  </si>
  <si>
    <t>Nit Asegurado</t>
  </si>
  <si>
    <t>Placa vehículo asegurado (si aplica)</t>
  </si>
  <si>
    <t xml:space="preserve">No. Póliza vinculada (las que se necesite solicitar). </t>
  </si>
  <si>
    <t>Fecha de notificación</t>
  </si>
  <si>
    <t xml:space="preserve">Fecha de contestacion </t>
  </si>
  <si>
    <t>Radicado(23 digitos)</t>
  </si>
  <si>
    <t xml:space="preserve">Domicilio </t>
  </si>
  <si>
    <t xml:space="preserve">Telefono </t>
  </si>
  <si>
    <t>Correo electronico</t>
  </si>
  <si>
    <t xml:space="preserve">Estado Civil </t>
  </si>
  <si>
    <t xml:space="preserve">Fecha de nacimiento </t>
  </si>
  <si>
    <t>Edad</t>
  </si>
  <si>
    <t xml:space="preserve">Fecha de defuncion </t>
  </si>
  <si>
    <t xml:space="preserve">Situcion Laboral </t>
  </si>
  <si>
    <t xml:space="preserve">Profesion </t>
  </si>
  <si>
    <t xml:space="preserve">Ingresos Netos </t>
  </si>
  <si>
    <t xml:space="preserve">Numero de Lesionados y/o fallecidos </t>
  </si>
  <si>
    <t xml:space="preserve">Condicion </t>
  </si>
  <si>
    <t xml:space="preserve">Cuantos  lesionados y/o fallecidos  reclaman en el proceso </t>
  </si>
  <si>
    <t>• Prescripción de las acciones derivadas del contrato de seguros.</t>
  </si>
  <si>
    <t>• Existencia de coaseguro.</t>
  </si>
  <si>
    <t xml:space="preserve">% DE PARTICIPACION </t>
  </si>
  <si>
    <t>MOTIVO DE LA DEMANDA</t>
  </si>
  <si>
    <t xml:space="preserve">Nuevos reclamantes </t>
  </si>
  <si>
    <t>Respuesta extemporanea</t>
  </si>
  <si>
    <t xml:space="preserve">Objetado por la Compañía </t>
  </si>
  <si>
    <t>Pretensiones elevadas- reclamación Compañía</t>
  </si>
  <si>
    <t>Ofrecimiento muy bajo-reclamación Compañía</t>
  </si>
  <si>
    <t xml:space="preserve">Vida/RC medica- aviso de siniestro sin tramite </t>
  </si>
  <si>
    <t xml:space="preserve">Sin reclamación previa </t>
  </si>
  <si>
    <t>SINIESTRO - APLICATIVO</t>
  </si>
  <si>
    <t>PÓLIZA</t>
  </si>
  <si>
    <t>AMPARO A AFECTAR</t>
  </si>
  <si>
    <t xml:space="preserve">VIGENCIA </t>
  </si>
  <si>
    <t xml:space="preserve">SINIESTRO DENTRO DE LA VIGENCIA? </t>
  </si>
  <si>
    <t>CARTERA A DÍA</t>
  </si>
  <si>
    <t>COASEGURO</t>
  </si>
  <si>
    <t>SI</t>
  </si>
  <si>
    <t>NO</t>
  </si>
  <si>
    <t>• Aplicación de la limitación de responsabilidad por razón del deducible a cargo del asegurado.</t>
  </si>
  <si>
    <t xml:space="preserve">• Disminución de la suma asegurada por pago de indemnizaciones con cargo a la PÓLIZA xxxxxx No. xxxxxxx
</t>
  </si>
  <si>
    <t xml:space="preserve">• La responsabilidad de la aseguradora se encuentra limitada al valor de la suma asegurada.
</t>
  </si>
  <si>
    <t>• La cobertura otorgada por la póliza se circunscribe a los términos de su clausulado.</t>
  </si>
  <si>
    <t xml:space="preserve">OFRECIENTO AUTOS </t>
  </si>
  <si>
    <t>OFRECIENTO VALOR</t>
  </si>
  <si>
    <t xml:space="preserve">RECOSTRUCCION ACCIDENTE </t>
  </si>
  <si>
    <t xml:space="preserve">ASEGURADORAS  </t>
  </si>
  <si>
    <t>• Exclusiones  de confomidad a la Póliza</t>
  </si>
  <si>
    <t>Numero de identificacion -</t>
  </si>
  <si>
    <t>REMISION DE ANTECEDENTES - ABOGADO INTERNO-</t>
  </si>
  <si>
    <t>SOLICITUD DE ANTECEDENTES -ABOGADO EXTERNO-</t>
  </si>
  <si>
    <t>Fecha de asignación</t>
  </si>
  <si>
    <t>INFORME INICIAL-ABOGADO EXTERNO-</t>
  </si>
  <si>
    <t>Clasificación Contingencia</t>
  </si>
  <si>
    <t>Concepto del Abogado sobre la Contingencia:(Se debe indicar las razones por las cuales se considera que el proceso es Eventual Remoto o Probable.)</t>
  </si>
  <si>
    <t>Valor de las pretensiones totales de la demanda (en pesos no en SMMLV)</t>
  </si>
  <si>
    <t>Perjuicios reclamados  (en pesos no en SMMLV)</t>
  </si>
  <si>
    <t>Patrimoniales</t>
  </si>
  <si>
    <t>Lucro Cesante</t>
  </si>
  <si>
    <t>Daño Emergente</t>
  </si>
  <si>
    <t>Extrapatrimoniales</t>
  </si>
  <si>
    <t>Valor Contingencia: ( en pesos). Cuanto vale perder o negociar el caso por un valor que debe estar dentro del valor asegurado( con criterios jurisprudenciales)</t>
  </si>
  <si>
    <t>VALOR CONTINGENCIA</t>
  </si>
  <si>
    <t>Observaciones sobre el valor de la contingencia: (Se debe explicar como se aterrizaron las pretensiones.)</t>
  </si>
  <si>
    <t>Defensa de la Aseguradora: (Enumerar y enunciar las excepciones propuestas demanda y/o llamamiento )</t>
  </si>
  <si>
    <t>INFORME ABOGADO INTERNO</t>
  </si>
  <si>
    <t>REMOTO</t>
  </si>
  <si>
    <t>EVENTUAL</t>
  </si>
  <si>
    <t>PROBABLE</t>
  </si>
  <si>
    <t>MODALIDAD</t>
  </si>
  <si>
    <t>CLASE DE REASEGURO</t>
  </si>
  <si>
    <t>FACULTATIVO</t>
  </si>
  <si>
    <t>AUTOMATICO</t>
  </si>
  <si>
    <t>EXCEPCIONES PROPUESTAS COMPAÑÍA</t>
  </si>
  <si>
    <t>Reserva</t>
  </si>
  <si>
    <t xml:space="preserve">Creación de intervinientes </t>
  </si>
  <si>
    <t>El abogado externo remitio la contestacion  y envio de informe inicial en los terminos establecidos ?</t>
  </si>
  <si>
    <t xml:space="preserve">El abogado propuso las excepciones adecuadas para el respetivo proceso? Recomendaciones </t>
  </si>
  <si>
    <t xml:space="preserve">Caso migrado </t>
  </si>
  <si>
    <t>OCURRENCIA</t>
  </si>
  <si>
    <t>CLAIMS MADE</t>
  </si>
  <si>
    <t>SUNSET</t>
  </si>
  <si>
    <t>DESCUBREMIENTO</t>
  </si>
  <si>
    <t>CEDIDO</t>
  </si>
  <si>
    <t>ACEPTADO</t>
  </si>
  <si>
    <t>PROPIO</t>
  </si>
  <si>
    <t xml:space="preserve">OCURRENCIA </t>
  </si>
  <si>
    <t>REASEGURO- SUPERA LOS $500M-</t>
  </si>
  <si>
    <t>LARGE GLOSSES</t>
  </si>
  <si>
    <t>Daños</t>
  </si>
  <si>
    <t>VALOR ASEGURADO</t>
  </si>
  <si>
    <t xml:space="preserve">Ocupado-trabajador cuenta ajena </t>
  </si>
  <si>
    <t>Ocupado - Autonomo</t>
  </si>
  <si>
    <t xml:space="preserve">Tareas del hogar </t>
  </si>
  <si>
    <t>Pendiente acceder al mercado laboral -pedir a nino</t>
  </si>
  <si>
    <t>Acompañante motorista</t>
  </si>
  <si>
    <t xml:space="preserve">Ciclista </t>
  </si>
  <si>
    <t>Cliclista vehículo</t>
  </si>
  <si>
    <t xml:space="preserve">Motociclista </t>
  </si>
  <si>
    <t>Ocupante vehículo</t>
  </si>
  <si>
    <t>Pasajero servicio publico</t>
  </si>
  <si>
    <t>Fuerza mayor y caso fortuito.</t>
  </si>
  <si>
    <t>Culpa exclusiva de la víctima</t>
  </si>
  <si>
    <t>Culpa exclusiva de un tercero.</t>
  </si>
  <si>
    <t>No prueba de responsabilidad.</t>
  </si>
  <si>
    <t>Exclusiones de póliza</t>
  </si>
  <si>
    <t>Vehículo no asegurado</t>
  </si>
  <si>
    <t>Interes asegurable</t>
  </si>
  <si>
    <t>Prescripción de las acciones derivadas del contrato de seguros</t>
  </si>
  <si>
    <t>OBJECION -Marque con una (x)</t>
  </si>
  <si>
    <t>• Ausencia de prueba del hecho generador de responsabilidad.</t>
  </si>
  <si>
    <t>Infraseguro</t>
  </si>
  <si>
    <t>Otras</t>
  </si>
  <si>
    <t>Reserva propuesta</t>
  </si>
  <si>
    <t>Comentarios adicionales</t>
  </si>
  <si>
    <t>Comentarios clasificación y valor contingencia</t>
  </si>
  <si>
    <t>DAÑOS MATERIALES</t>
  </si>
  <si>
    <t>Demandado</t>
  </si>
  <si>
    <t>Tipo de vinculacion compañía</t>
  </si>
  <si>
    <t xml:space="preserve">Tipo de perjucio </t>
  </si>
  <si>
    <t>11001418905620220149200</t>
  </si>
  <si>
    <t>Juzgado Cincuenta y Seis de Pequeñas Causas y Competencia Múltiple de Bogotá D.C.</t>
  </si>
  <si>
    <t xml:space="preserve">Allianz Seguros S.A. </t>
  </si>
  <si>
    <t>Demandada</t>
  </si>
  <si>
    <t>Patrimonial</t>
  </si>
  <si>
    <t xml:space="preserve">No aplica, se trata de un caso de daños </t>
  </si>
  <si>
    <t>Calle 147 No. 12-87 Apto 310 en Bogotá</t>
  </si>
  <si>
    <t>No indica número de teléfono</t>
  </si>
  <si>
    <t>pitorcvr@hotmail.com</t>
  </si>
  <si>
    <t>No indica en la demanda</t>
  </si>
  <si>
    <t xml:space="preserve">No indica en  la demanda. Se trata de un caso de daños. </t>
  </si>
  <si>
    <t xml:space="preserve">No indica en la demanda. Se trata de un caso de daños. </t>
  </si>
  <si>
    <t xml:space="preserve">No aplica, se trata de un caso de daños. </t>
  </si>
  <si>
    <t>Hada Victoria Rodríguez Lozano</t>
  </si>
  <si>
    <t>DBT353</t>
  </si>
  <si>
    <t>022609318/0</t>
  </si>
  <si>
    <t>Febrero 24 de 2023</t>
  </si>
  <si>
    <t>Daños de Menor Cuantía</t>
  </si>
  <si>
    <t>No se indica. Se trata de un proceso ejecutivo</t>
  </si>
  <si>
    <t>31 de mayo de 2022</t>
  </si>
  <si>
    <t>Ninguno</t>
  </si>
  <si>
    <t xml:space="preserve">Ninguno. Proceso de daños. </t>
  </si>
  <si>
    <t>$1,000,000</t>
  </si>
  <si>
    <t>No se indica en el escrito de la demanda</t>
  </si>
  <si>
    <t>Febrero 6 de 2023 (Sin embargo, las piezas fueron remitidas por el Despacho el 13 de febrero de 2023)</t>
  </si>
  <si>
    <t>Noviembre 30 de 2022</t>
  </si>
  <si>
    <t xml:space="preserve">1. Hada Victoria Rodríguez Lozano es propietaria del vehículo de placas DBT-353 Chevrolet Aveo Emotion Modelo 2009. 
2. A través de la Póliza No. 022609318 expedida por Allianz Seguros S.A. se ampararon los riesgos derivados de éste. 
3. El 31 de mayo de 2022, la demandante sufrió un accidente en el vehículo asegurado, en el que el automotor sufrió varios daños. 
4. Luego del accidente, el vehículo fue conducido al taller autorizado por la compañía aseguradora (AUTOMOTOR.CO).
5. El 25 de julio de 2022, la Demandante radicó derecho de petción solicitando indemnización por gastos de movilización, ordenar al taller autorizado arreglo inmediato del vehículo asegurado y el informe técnico del vehículo. 
6. El 9 de agosto de 2022, Allianz Seguros indicó que se había acordado una indemnización por gastos de movilidad por $400,000 y que desde el 31 de mayo de 2022 el vehículo había sido autorizado para reparación. Sin embargo, el mismo sería entregado tentativamente el 20 de agosto de 2022. 
7. El 10 de agosto de 2022 le fue pagada la suma de $400,000, por gastos de movilización.
8. El 19 de agosto de 2022, advierte a través de derecho de petición de las dificultades del taller autorizado e indicando de dos talleres donde se encontraban los repuestos orginales. 
9. El 30 de agosto de 2022, la compañía aseguradora optó por una indemnización de $1,000,000 por gastos de movilidad de los cuales ya se habían abonado $400,000. Frente al respuesto faltante se tendría respuesta el 5 de septiembre de 2022.
10. El vehículo asegurado no ha sido entregado. La reparación está pendiente de entrega por la falta de la puerta izquierda.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</si>
</sst>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cellStyleXfs>
  <cellXfs count="82">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42" fontId="0" fillId="0" borderId="1" xfId="1"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42" fontId="4" fillId="7" borderId="1" xfId="1" applyFont="1" applyFill="1" applyBorder="1" applyAlignment="1">
      <alignment horizontal="center" vertical="top"/>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wrapText="1"/>
    </xf>
    <xf numFmtId="49" fontId="0" fillId="0" borderId="1" xfId="0" applyNumberFormat="1" applyBorder="1" applyAlignment="1">
      <alignment horizontal="justify" vertical="top"/>
    </xf>
    <xf numFmtId="0" fontId="0" fillId="0" borderId="1" xfId="0" applyBorder="1" applyAlignment="1">
      <alignment horizontal="left" vertical="top"/>
    </xf>
    <xf numFmtId="0" fontId="0" fillId="0" borderId="1" xfId="0" applyBorder="1" applyAlignment="1">
      <alignment horizontal="justify" vertical="top" wrapText="1"/>
    </xf>
    <xf numFmtId="0" fontId="7" fillId="0" borderId="1" xfId="3" applyBorder="1" applyAlignment="1">
      <alignment horizontal="justify" vertical="top" wrapText="1"/>
    </xf>
    <xf numFmtId="14" fontId="0" fillId="0" borderId="1" xfId="0" applyNumberFormat="1" applyBorder="1" applyAlignment="1">
      <alignment horizontal="justify" vertical="top"/>
    </xf>
    <xf numFmtId="0" fontId="0" fillId="0" borderId="2" xfId="0" applyBorder="1" applyAlignment="1">
      <alignment horizontal="left" vertical="top"/>
    </xf>
    <xf numFmtId="0" fontId="0" fillId="0" borderId="3" xfId="0" applyBorder="1" applyAlignment="1">
      <alignment horizontal="left" vertical="top"/>
    </xf>
    <xf numFmtId="0" fontId="3" fillId="2" borderId="0" xfId="0" applyFont="1" applyFill="1" applyAlignment="1">
      <alignment horizontal="center" vertical="top"/>
    </xf>
    <xf numFmtId="0" fontId="0" fillId="0" borderId="2" xfId="0" applyBorder="1" applyAlignment="1">
      <alignment horizontal="justify" vertical="top" wrapText="1"/>
    </xf>
    <xf numFmtId="0" fontId="0" fillId="0" borderId="3" xfId="0" applyBorder="1" applyAlignment="1">
      <alignment horizontal="justify" vertical="top" wrapText="1"/>
    </xf>
    <xf numFmtId="42" fontId="0" fillId="0" borderId="1" xfId="1" applyFont="1" applyBorder="1" applyAlignment="1">
      <alignment horizontal="justify" vertical="top" wrapText="1"/>
    </xf>
    <xf numFmtId="0" fontId="3" fillId="2" borderId="4"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4" fillId="2" borderId="4" xfId="0" applyFont="1" applyFill="1" applyBorder="1" applyAlignment="1">
      <alignment horizontal="justify"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2" xfId="0" applyBorder="1" applyAlignment="1">
      <alignment horizontal="center" vertical="top"/>
    </xf>
    <xf numFmtId="0" fontId="0" fillId="0" borderId="3" xfId="0" applyBorder="1" applyAlignment="1">
      <alignment horizontal="center"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4" fillId="6" borderId="2" xfId="0" applyFont="1" applyFill="1" applyBorder="1" applyAlignment="1">
      <alignment horizontal="center" vertical="top"/>
    </xf>
    <xf numFmtId="0" fontId="4" fillId="6" borderId="3" xfId="0" applyFont="1" applyFill="1" applyBorder="1" applyAlignment="1">
      <alignment horizontal="center" vertical="top"/>
    </xf>
    <xf numFmtId="0" fontId="2" fillId="0" borderId="1" xfId="0" applyFont="1" applyBorder="1" applyAlignment="1">
      <alignment horizontal="justify" vertical="top"/>
    </xf>
    <xf numFmtId="42" fontId="0" fillId="5" borderId="2" xfId="1" applyFont="1" applyFill="1" applyBorder="1" applyAlignment="1">
      <alignment horizontal="justify" vertical="top"/>
    </xf>
    <xf numFmtId="42" fontId="0" fillId="5" borderId="3" xfId="1" applyFont="1" applyFill="1" applyBorder="1" applyAlignment="1">
      <alignment horizontal="justify" vertical="top"/>
    </xf>
    <xf numFmtId="0" fontId="0" fillId="0" borderId="1" xfId="0" applyBorder="1" applyAlignment="1">
      <alignment horizontal="center"/>
    </xf>
    <xf numFmtId="42" fontId="0" fillId="5" borderId="0" xfId="1" applyFont="1" applyFill="1" applyBorder="1" applyAlignment="1">
      <alignment horizontal="center" vertical="top"/>
    </xf>
    <xf numFmtId="0" fontId="0" fillId="0" borderId="7" xfId="0" applyBorder="1" applyAlignment="1">
      <alignment horizontal="center" vertical="top"/>
    </xf>
    <xf numFmtId="0" fontId="0" fillId="0" borderId="8" xfId="0" applyBorder="1" applyAlignment="1">
      <alignment horizontal="center" vertical="top"/>
    </xf>
    <xf numFmtId="42" fontId="0" fillId="0" borderId="2" xfId="1" applyFont="1" applyBorder="1" applyAlignment="1">
      <alignment horizontal="center" vertical="top"/>
    </xf>
    <xf numFmtId="42" fontId="0" fillId="0" borderId="3" xfId="1" applyFont="1" applyBorder="1" applyAlignment="1">
      <alignment horizontal="center" vertical="top"/>
    </xf>
    <xf numFmtId="0" fontId="2" fillId="4" borderId="5" xfId="0" applyFont="1" applyFill="1" applyBorder="1" applyAlignment="1">
      <alignment horizontal="center" vertical="top" wrapText="1"/>
    </xf>
    <xf numFmtId="0" fontId="2" fillId="4" borderId="7" xfId="0" applyFont="1" applyFill="1" applyBorder="1" applyAlignment="1">
      <alignment horizontal="center" vertical="top" wrapText="1"/>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xf>
    <xf numFmtId="42" fontId="0" fillId="5" borderId="1" xfId="1" applyFont="1" applyFill="1" applyBorder="1" applyAlignment="1">
      <alignment horizontal="justify" vertical="top"/>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 val="Hoja3"/>
    </sheetNames>
    <sheetDataSet>
      <sheetData sheetId="0">
        <row r="3">
          <cell r="S3" t="str">
            <v>En contra</v>
          </cell>
        </row>
        <row r="4">
          <cell r="S4" t="str">
            <v>A Favor</v>
          </cell>
        </row>
      </sheetData>
      <sheetData sheetId="1">
        <row r="3">
          <cell r="A3" t="str">
            <v>Remota</v>
          </cell>
        </row>
        <row r="4">
          <cell r="A4" t="str">
            <v>Eventual</v>
          </cell>
        </row>
        <row r="5">
          <cell r="A5" t="str">
            <v>Probable</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itorcvr@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499984740745262"/>
  </sheetPr>
  <dimension ref="A1:XFC83"/>
  <sheetViews>
    <sheetView tabSelected="1" topLeftCell="B1" zoomScale="115" zoomScaleNormal="115" workbookViewId="0">
      <selection activeCell="B2" sqref="B2:C2"/>
    </sheetView>
  </sheetViews>
  <sheetFormatPr baseColWidth="10" defaultColWidth="0" defaultRowHeight="15" x14ac:dyDescent="0.25"/>
  <cols>
    <col min="1" max="1" width="46.140625" style="9" bestFit="1" customWidth="1"/>
    <col min="2" max="2" width="63.85546875" style="9" customWidth="1"/>
    <col min="3" max="3" width="35.7109375" style="9" customWidth="1"/>
    <col min="4" max="4" width="11.42578125" style="2" hidden="1" customWidth="1"/>
    <col min="5" max="6" width="0" style="2" hidden="1" customWidth="1"/>
    <col min="7" max="16383" width="11.42578125" style="2" hidden="1"/>
    <col min="16384" max="16384" width="22.5703125" style="2" hidden="1" customWidth="1"/>
  </cols>
  <sheetData>
    <row r="1" spans="1:3" ht="18.75" x14ac:dyDescent="0.25">
      <c r="A1" s="41" t="s">
        <v>58</v>
      </c>
      <c r="B1" s="41"/>
      <c r="C1" s="41"/>
    </row>
    <row r="2" spans="1:3" x14ac:dyDescent="0.25">
      <c r="A2" s="5" t="s">
        <v>13</v>
      </c>
      <c r="B2" s="34" t="s">
        <v>128</v>
      </c>
      <c r="C2" s="34"/>
    </row>
    <row r="3" spans="1:3" x14ac:dyDescent="0.25">
      <c r="A3" s="5" t="s">
        <v>0</v>
      </c>
      <c r="B3" s="32" t="s">
        <v>129</v>
      </c>
      <c r="C3" s="32"/>
    </row>
    <row r="4" spans="1:3" x14ac:dyDescent="0.25">
      <c r="A4" s="5" t="s">
        <v>125</v>
      </c>
      <c r="B4" s="39" t="s">
        <v>130</v>
      </c>
      <c r="C4" s="40"/>
    </row>
    <row r="5" spans="1:3" x14ac:dyDescent="0.25">
      <c r="A5" s="5" t="s">
        <v>1</v>
      </c>
      <c r="B5" s="35"/>
      <c r="C5" s="35"/>
    </row>
    <row r="6" spans="1:3" x14ac:dyDescent="0.25">
      <c r="A6" s="5" t="s">
        <v>126</v>
      </c>
      <c r="B6" s="35" t="s">
        <v>131</v>
      </c>
      <c r="C6" s="35"/>
    </row>
    <row r="7" spans="1:3" x14ac:dyDescent="0.25">
      <c r="A7" s="29" t="s">
        <v>127</v>
      </c>
      <c r="B7" s="39" t="s">
        <v>132</v>
      </c>
      <c r="C7" s="40"/>
    </row>
    <row r="8" spans="1:3" x14ac:dyDescent="0.25">
      <c r="A8" s="30" t="s">
        <v>2</v>
      </c>
      <c r="B8" s="35" t="s">
        <v>133</v>
      </c>
      <c r="C8" s="35"/>
    </row>
    <row r="9" spans="1:3" x14ac:dyDescent="0.25">
      <c r="A9" s="30" t="s">
        <v>56</v>
      </c>
      <c r="B9" s="35" t="s">
        <v>133</v>
      </c>
      <c r="C9" s="35"/>
    </row>
    <row r="10" spans="1:3" x14ac:dyDescent="0.25">
      <c r="A10" s="30" t="s">
        <v>97</v>
      </c>
      <c r="B10" s="39" t="s">
        <v>65</v>
      </c>
      <c r="C10" s="40"/>
    </row>
    <row r="11" spans="1:3" x14ac:dyDescent="0.25">
      <c r="A11" s="30" t="s">
        <v>14</v>
      </c>
      <c r="B11" s="36" t="s">
        <v>134</v>
      </c>
      <c r="C11" s="36"/>
    </row>
    <row r="12" spans="1:3" ht="30" customHeight="1" x14ac:dyDescent="0.25">
      <c r="A12" s="31" t="s">
        <v>15</v>
      </c>
      <c r="B12" s="36" t="s">
        <v>135</v>
      </c>
      <c r="C12" s="36"/>
    </row>
    <row r="13" spans="1:3" ht="30" customHeight="1" x14ac:dyDescent="0.25">
      <c r="A13" s="5" t="s">
        <v>16</v>
      </c>
      <c r="B13" s="37" t="s">
        <v>136</v>
      </c>
      <c r="C13" s="36"/>
    </row>
    <row r="14" spans="1:3" x14ac:dyDescent="0.25">
      <c r="A14" s="5" t="s">
        <v>17</v>
      </c>
      <c r="B14" s="32" t="s">
        <v>137</v>
      </c>
      <c r="C14" s="32"/>
    </row>
    <row r="15" spans="1:3" x14ac:dyDescent="0.25">
      <c r="A15" s="5" t="s">
        <v>18</v>
      </c>
      <c r="B15" s="32" t="s">
        <v>138</v>
      </c>
      <c r="C15" s="32"/>
    </row>
    <row r="16" spans="1:3" x14ac:dyDescent="0.25">
      <c r="A16" s="5" t="s">
        <v>19</v>
      </c>
      <c r="B16" s="32" t="s">
        <v>139</v>
      </c>
      <c r="C16" s="32"/>
    </row>
    <row r="17" spans="1:3" x14ac:dyDescent="0.25">
      <c r="A17" s="5" t="s">
        <v>20</v>
      </c>
      <c r="B17" s="32" t="s">
        <v>140</v>
      </c>
      <c r="C17" s="32"/>
    </row>
    <row r="18" spans="1:3" ht="15" customHeight="1" x14ac:dyDescent="0.25">
      <c r="A18" s="5" t="s">
        <v>21</v>
      </c>
      <c r="B18" s="36" t="s">
        <v>100</v>
      </c>
      <c r="C18" s="36"/>
    </row>
    <row r="19" spans="1:3" x14ac:dyDescent="0.25">
      <c r="A19" s="5" t="s">
        <v>22</v>
      </c>
      <c r="B19" s="36" t="s">
        <v>151</v>
      </c>
      <c r="C19" s="36"/>
    </row>
    <row r="20" spans="1:3" ht="30" customHeight="1" x14ac:dyDescent="0.25">
      <c r="A20" s="5" t="s">
        <v>23</v>
      </c>
      <c r="B20" s="44" t="s">
        <v>150</v>
      </c>
      <c r="C20" s="44"/>
    </row>
    <row r="21" spans="1:3" x14ac:dyDescent="0.25">
      <c r="A21" s="5" t="s">
        <v>24</v>
      </c>
      <c r="B21" s="32" t="s">
        <v>149</v>
      </c>
      <c r="C21" s="32"/>
    </row>
    <row r="22" spans="1:3" ht="30" x14ac:dyDescent="0.25">
      <c r="A22" s="5" t="s">
        <v>26</v>
      </c>
      <c r="B22" s="32" t="s">
        <v>148</v>
      </c>
      <c r="C22" s="32"/>
    </row>
    <row r="23" spans="1:3" ht="29.25" customHeight="1" x14ac:dyDescent="0.25">
      <c r="A23" s="5" t="s">
        <v>25</v>
      </c>
      <c r="B23" s="36" t="s">
        <v>107</v>
      </c>
      <c r="C23" s="36"/>
    </row>
    <row r="24" spans="1:3" x14ac:dyDescent="0.25">
      <c r="A24" s="5" t="s">
        <v>3</v>
      </c>
      <c r="B24" s="36" t="s">
        <v>147</v>
      </c>
      <c r="C24" s="36"/>
    </row>
    <row r="25" spans="1:3" x14ac:dyDescent="0.25">
      <c r="A25" s="5" t="s">
        <v>4</v>
      </c>
      <c r="B25" s="36" t="s">
        <v>146</v>
      </c>
      <c r="C25" s="36"/>
    </row>
    <row r="26" spans="1:3" x14ac:dyDescent="0.25">
      <c r="A26" s="5" t="s">
        <v>5</v>
      </c>
      <c r="B26" s="36" t="s">
        <v>146</v>
      </c>
      <c r="C26" s="36"/>
    </row>
    <row r="27" spans="1:3" x14ac:dyDescent="0.25">
      <c r="A27" s="5" t="s">
        <v>40</v>
      </c>
      <c r="B27" s="42" t="s">
        <v>145</v>
      </c>
      <c r="C27" s="43"/>
    </row>
    <row r="28" spans="1:3" x14ac:dyDescent="0.25">
      <c r="A28" s="33" t="s">
        <v>6</v>
      </c>
      <c r="B28" s="36" t="s">
        <v>154</v>
      </c>
      <c r="C28" s="32"/>
    </row>
    <row r="29" spans="1:3" x14ac:dyDescent="0.25">
      <c r="A29" s="33"/>
      <c r="B29" s="32"/>
      <c r="C29" s="32"/>
    </row>
    <row r="30" spans="1:3" ht="132.75" customHeight="1" x14ac:dyDescent="0.25">
      <c r="A30" s="33"/>
      <c r="B30" s="32"/>
      <c r="C30" s="32"/>
    </row>
    <row r="31" spans="1:3" x14ac:dyDescent="0.25">
      <c r="A31" s="5" t="s">
        <v>7</v>
      </c>
      <c r="B31" s="32" t="s">
        <v>141</v>
      </c>
      <c r="C31" s="32"/>
    </row>
    <row r="32" spans="1:3" x14ac:dyDescent="0.25">
      <c r="A32" s="5" t="s">
        <v>8</v>
      </c>
      <c r="B32" s="32">
        <v>51651823</v>
      </c>
      <c r="C32" s="32"/>
    </row>
    <row r="33" spans="1:3" x14ac:dyDescent="0.25">
      <c r="A33" s="5" t="s">
        <v>9</v>
      </c>
      <c r="B33" s="32" t="s">
        <v>142</v>
      </c>
      <c r="C33" s="32"/>
    </row>
    <row r="34" spans="1:3" x14ac:dyDescent="0.25">
      <c r="A34" s="5" t="s">
        <v>10</v>
      </c>
      <c r="B34" s="32" t="s">
        <v>143</v>
      </c>
      <c r="C34" s="32"/>
    </row>
    <row r="35" spans="1:3" x14ac:dyDescent="0.25">
      <c r="A35" s="5" t="s">
        <v>59</v>
      </c>
      <c r="B35" s="39" t="s">
        <v>153</v>
      </c>
      <c r="C35" s="40"/>
    </row>
    <row r="36" spans="1:3" x14ac:dyDescent="0.25">
      <c r="A36" s="5" t="s">
        <v>11</v>
      </c>
      <c r="B36" s="38" t="s">
        <v>152</v>
      </c>
      <c r="C36" s="38"/>
    </row>
    <row r="37" spans="1:3" x14ac:dyDescent="0.25">
      <c r="A37" s="5" t="s">
        <v>12</v>
      </c>
      <c r="B37" s="32" t="s">
        <v>144</v>
      </c>
      <c r="C37" s="32"/>
    </row>
    <row r="40" spans="1:3" ht="15" customHeight="1" x14ac:dyDescent="0.25"/>
    <row r="41" spans="1:3" ht="15" customHeight="1" x14ac:dyDescent="0.25"/>
    <row r="48" spans="1:3" ht="15" customHeight="1" x14ac:dyDescent="0.25"/>
    <row r="53" spans="6:6" ht="18" customHeight="1" x14ac:dyDescent="0.25"/>
    <row r="56" spans="6:6" x14ac:dyDescent="0.25">
      <c r="F56" s="4"/>
    </row>
    <row r="57" spans="6:6" x14ac:dyDescent="0.25">
      <c r="F57" s="4"/>
    </row>
    <row r="58" spans="6:6" x14ac:dyDescent="0.25">
      <c r="F58" s="4"/>
    </row>
    <row r="69" ht="36" customHeight="1" x14ac:dyDescent="0.25"/>
    <row r="81" ht="33.75" customHeight="1" x14ac:dyDescent="0.25"/>
    <row r="82" ht="33.75" customHeight="1" x14ac:dyDescent="0.25"/>
    <row r="83" ht="33.75" customHeight="1" x14ac:dyDescent="0.25"/>
  </sheetData>
  <dataConsolidate/>
  <mergeCells count="36">
    <mergeCell ref="B28:C30"/>
    <mergeCell ref="B26:C26"/>
    <mergeCell ref="A1:C1"/>
    <mergeCell ref="B27:C27"/>
    <mergeCell ref="B21:C21"/>
    <mergeCell ref="B22:C22"/>
    <mergeCell ref="B18:C18"/>
    <mergeCell ref="B7:C7"/>
    <mergeCell ref="B4:C4"/>
    <mergeCell ref="B10:C10"/>
    <mergeCell ref="B19:C19"/>
    <mergeCell ref="B20:C20"/>
    <mergeCell ref="B25:C25"/>
    <mergeCell ref="B24:C24"/>
    <mergeCell ref="B37:C37"/>
    <mergeCell ref="B36:C36"/>
    <mergeCell ref="B34:C34"/>
    <mergeCell ref="B33:C33"/>
    <mergeCell ref="B32:C32"/>
    <mergeCell ref="B35:C35"/>
    <mergeCell ref="B31:C31"/>
    <mergeCell ref="A28:A30"/>
    <mergeCell ref="B2:C2"/>
    <mergeCell ref="B3:C3"/>
    <mergeCell ref="B5:C5"/>
    <mergeCell ref="B6:C6"/>
    <mergeCell ref="B8:C8"/>
    <mergeCell ref="B9:C9"/>
    <mergeCell ref="B11:C11"/>
    <mergeCell ref="B12:C12"/>
    <mergeCell ref="B13:C13"/>
    <mergeCell ref="B14:C14"/>
    <mergeCell ref="B15:C15"/>
    <mergeCell ref="B23:C23"/>
    <mergeCell ref="B16:C16"/>
    <mergeCell ref="B17:C17"/>
  </mergeCells>
  <hyperlinks>
    <hyperlink ref="B13" r:id="rId1" xr:uid="{BED8B378-71B0-4173-AC98-888061A7D9A0}"/>
  </hyperlinks>
  <pageMargins left="0.7" right="0.7" top="0.75" bottom="0.75" header="0.3" footer="0.3"/>
  <pageSetup orientation="portrait" r:id="rId2"/>
  <extLst>
    <ext xmlns:x14="http://schemas.microsoft.com/office/spreadsheetml/2009/9/main" uri="{CCE6A557-97BC-4b89-ADB6-D9C93CAAB3DF}">
      <x14:dataValidations xmlns:xm="http://schemas.microsoft.com/office/excel/2006/main" count="2">
        <x14:dataValidation type="list" allowBlank="1" showInputMessage="1" showErrorMessage="1" xr:uid="{F90C730C-89E0-470E-9D05-8F1740F3A538}">
          <x14:formula1>
            <xm:f>Hoja2!$H$2:$H$5</xm:f>
          </x14:formula1>
          <xm:sqref>B18:C18</xm:sqref>
        </x14:dataValidation>
        <x14:dataValidation type="list" allowBlank="1" showInputMessage="1" showErrorMessage="1" xr:uid="{666CA25D-9895-4FFF-8C94-EA211A77A836}">
          <x14:formula1>
            <xm:f>Hoja2!$I$2:$I$6</xm:f>
          </x14:formula1>
          <xm:sqref>B23:C23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tabColor theme="3" tint="-0.499984740745262"/>
  </sheetPr>
  <dimension ref="A1:C48"/>
  <sheetViews>
    <sheetView workbookViewId="0">
      <selection activeCell="A2" sqref="A2:C7"/>
    </sheetView>
  </sheetViews>
  <sheetFormatPr baseColWidth="10" defaultColWidth="0" defaultRowHeight="15" x14ac:dyDescent="0.25"/>
  <cols>
    <col min="1" max="1" width="49.85546875" customWidth="1"/>
    <col min="2" max="2" width="31.28515625" customWidth="1"/>
    <col min="3" max="3" width="90.140625" customWidth="1"/>
    <col min="4" max="16384" width="11.42578125" hidden="1"/>
  </cols>
  <sheetData>
    <row r="1" spans="1:3" ht="18.75" x14ac:dyDescent="0.25">
      <c r="A1" s="45" t="s">
        <v>57</v>
      </c>
      <c r="B1" s="45"/>
      <c r="C1" s="45"/>
    </row>
    <row r="2" spans="1:3" ht="15.75" customHeight="1" x14ac:dyDescent="0.25">
      <c r="A2" s="21" t="s">
        <v>38</v>
      </c>
      <c r="B2" s="56"/>
      <c r="C2" s="57"/>
    </row>
    <row r="3" spans="1:3" s="2" customFormat="1" x14ac:dyDescent="0.25">
      <c r="A3" s="5" t="s">
        <v>13</v>
      </c>
      <c r="B3" s="32" t="str">
        <f>'AUTOS  NOTA 322'!B2:C2</f>
        <v>11001418905620220149200</v>
      </c>
      <c r="C3" s="32"/>
    </row>
    <row r="4" spans="1:3" s="2" customFormat="1" x14ac:dyDescent="0.25">
      <c r="A4" s="5" t="s">
        <v>0</v>
      </c>
      <c r="B4" s="32" t="str">
        <f>'AUTOS  NOTA 322'!B3:C3</f>
        <v>Juzgado Cincuenta y Seis de Pequeñas Causas y Competencia Múltiple de Bogotá D.C.</v>
      </c>
      <c r="C4" s="32"/>
    </row>
    <row r="5" spans="1:3" s="2" customFormat="1" x14ac:dyDescent="0.25">
      <c r="A5" s="5" t="s">
        <v>125</v>
      </c>
      <c r="B5" s="32" t="str">
        <f>'AUTOS  NOTA 322'!B4:C4</f>
        <v xml:space="preserve">Allianz Seguros S.A. </v>
      </c>
      <c r="C5" s="32"/>
    </row>
    <row r="6" spans="1:3" s="2" customFormat="1" x14ac:dyDescent="0.25">
      <c r="A6" s="5" t="s">
        <v>1</v>
      </c>
      <c r="B6" s="32">
        <f>'AUTOS  NOTA 322'!B5:C5</f>
        <v>0</v>
      </c>
      <c r="C6" s="32"/>
    </row>
    <row r="7" spans="1:3" s="2" customFormat="1" x14ac:dyDescent="0.25">
      <c r="A7" s="5" t="s">
        <v>126</v>
      </c>
      <c r="B7" s="32" t="str">
        <f>'AUTOS  NOTA 322'!B6:C6</f>
        <v>Demandada</v>
      </c>
      <c r="C7" s="32"/>
    </row>
    <row r="8" spans="1:3" x14ac:dyDescent="0.25">
      <c r="A8" s="21" t="s">
        <v>39</v>
      </c>
      <c r="B8" s="32"/>
      <c r="C8" s="32"/>
    </row>
    <row r="9" spans="1:3" x14ac:dyDescent="0.25">
      <c r="A9" s="21" t="s">
        <v>40</v>
      </c>
      <c r="B9" s="32"/>
      <c r="C9" s="32"/>
    </row>
    <row r="10" spans="1:3" x14ac:dyDescent="0.25">
      <c r="A10" s="21" t="s">
        <v>98</v>
      </c>
      <c r="B10" s="56"/>
      <c r="C10" s="57"/>
    </row>
    <row r="11" spans="1:3" x14ac:dyDescent="0.25">
      <c r="A11" s="21" t="s">
        <v>77</v>
      </c>
      <c r="B11" s="46" t="s">
        <v>94</v>
      </c>
      <c r="C11" s="47"/>
    </row>
    <row r="12" spans="1:3" x14ac:dyDescent="0.25">
      <c r="A12" s="21" t="s">
        <v>41</v>
      </c>
      <c r="B12" s="32"/>
      <c r="C12" s="32"/>
    </row>
    <row r="13" spans="1:3" x14ac:dyDescent="0.25">
      <c r="A13" s="21" t="s">
        <v>42</v>
      </c>
      <c r="B13" s="32"/>
      <c r="C13" s="32"/>
    </row>
    <row r="14" spans="1:3" x14ac:dyDescent="0.25">
      <c r="A14" s="21" t="s">
        <v>43</v>
      </c>
      <c r="B14" s="32"/>
      <c r="C14" s="32"/>
    </row>
    <row r="15" spans="1:3" x14ac:dyDescent="0.25">
      <c r="A15" s="48" t="s">
        <v>44</v>
      </c>
      <c r="B15" s="32"/>
      <c r="C15" s="32"/>
    </row>
    <row r="16" spans="1:3" x14ac:dyDescent="0.25">
      <c r="A16" s="49"/>
      <c r="B16" s="11" t="s">
        <v>54</v>
      </c>
      <c r="C16" s="11" t="s">
        <v>29</v>
      </c>
    </row>
    <row r="17" spans="1:3" x14ac:dyDescent="0.25">
      <c r="A17" s="49"/>
      <c r="B17" s="6"/>
      <c r="C17" s="6"/>
    </row>
    <row r="18" spans="1:3" x14ac:dyDescent="0.25">
      <c r="A18" s="49"/>
      <c r="B18" s="6"/>
      <c r="C18" s="6"/>
    </row>
    <row r="19" spans="1:3" x14ac:dyDescent="0.25">
      <c r="A19" s="50"/>
      <c r="B19" s="6"/>
      <c r="C19" s="6"/>
    </row>
    <row r="20" spans="1:3" x14ac:dyDescent="0.25">
      <c r="A20" s="21" t="s">
        <v>95</v>
      </c>
      <c r="B20" s="32"/>
      <c r="C20" s="32"/>
    </row>
    <row r="21" spans="1:3" x14ac:dyDescent="0.25">
      <c r="A21" s="21" t="s">
        <v>96</v>
      </c>
      <c r="B21" s="56"/>
      <c r="C21" s="57"/>
    </row>
    <row r="22" spans="1:3" x14ac:dyDescent="0.25">
      <c r="A22" s="21" t="s">
        <v>30</v>
      </c>
      <c r="B22" s="32"/>
      <c r="C22" s="32"/>
    </row>
    <row r="23" spans="1:3" x14ac:dyDescent="0.25">
      <c r="A23" s="21" t="s">
        <v>51</v>
      </c>
      <c r="B23" s="32"/>
      <c r="C23" s="32"/>
    </row>
    <row r="24" spans="1:3" x14ac:dyDescent="0.25">
      <c r="A24" s="21" t="s">
        <v>52</v>
      </c>
      <c r="B24" s="32"/>
      <c r="C24" s="32"/>
    </row>
    <row r="25" spans="1:3" x14ac:dyDescent="0.25">
      <c r="A25" s="20" t="s">
        <v>53</v>
      </c>
      <c r="B25" s="32"/>
      <c r="C25" s="32"/>
    </row>
    <row r="26" spans="1:3" x14ac:dyDescent="0.25">
      <c r="A26" s="53" t="s">
        <v>81</v>
      </c>
      <c r="B26" s="53"/>
      <c r="C26" s="53"/>
    </row>
    <row r="27" spans="1:3" x14ac:dyDescent="0.25">
      <c r="A27" s="54" t="s">
        <v>50</v>
      </c>
      <c r="B27" s="55"/>
      <c r="C27" s="12"/>
    </row>
    <row r="28" spans="1:3" x14ac:dyDescent="0.25">
      <c r="A28" s="54" t="s">
        <v>49</v>
      </c>
      <c r="B28" s="55"/>
      <c r="C28" s="12"/>
    </row>
    <row r="29" spans="1:3" x14ac:dyDescent="0.25">
      <c r="A29" s="54" t="s">
        <v>48</v>
      </c>
      <c r="B29" s="55"/>
      <c r="C29" s="13"/>
    </row>
    <row r="30" spans="1:3" x14ac:dyDescent="0.25">
      <c r="A30" s="54" t="s">
        <v>27</v>
      </c>
      <c r="B30" s="55"/>
      <c r="C30" s="12"/>
    </row>
    <row r="31" spans="1:3" x14ac:dyDescent="0.25">
      <c r="A31" s="54" t="s">
        <v>28</v>
      </c>
      <c r="B31" s="55"/>
      <c r="C31" s="12"/>
    </row>
    <row r="32" spans="1:3" x14ac:dyDescent="0.25">
      <c r="A32" s="54" t="s">
        <v>118</v>
      </c>
      <c r="B32" s="55"/>
      <c r="C32" s="14"/>
    </row>
    <row r="33" spans="1:3" x14ac:dyDescent="0.25">
      <c r="A33" s="51" t="s">
        <v>47</v>
      </c>
      <c r="B33" s="52"/>
      <c r="C33" s="15"/>
    </row>
    <row r="34" spans="1:3" x14ac:dyDescent="0.25">
      <c r="A34" s="51" t="s">
        <v>55</v>
      </c>
      <c r="B34" s="52"/>
      <c r="C34" s="16"/>
    </row>
    <row r="35" spans="1:3" x14ac:dyDescent="0.25">
      <c r="A35" s="58" t="s">
        <v>120</v>
      </c>
      <c r="B35" s="59"/>
      <c r="C35" s="16"/>
    </row>
    <row r="36" spans="1:3" x14ac:dyDescent="0.25">
      <c r="A36" s="60"/>
      <c r="B36" s="61"/>
      <c r="C36" s="16"/>
    </row>
    <row r="37" spans="1:3" x14ac:dyDescent="0.25">
      <c r="A37" s="62"/>
      <c r="B37" s="63"/>
      <c r="C37" s="16"/>
    </row>
    <row r="38" spans="1:3" x14ac:dyDescent="0.25">
      <c r="A38" s="64" t="s">
        <v>117</v>
      </c>
      <c r="B38" s="64"/>
      <c r="C38" s="64"/>
    </row>
    <row r="39" spans="1:3" x14ac:dyDescent="0.25">
      <c r="A39" s="18" t="s">
        <v>112</v>
      </c>
      <c r="B39" s="19"/>
      <c r="C39" s="16"/>
    </row>
    <row r="40" spans="1:3" x14ac:dyDescent="0.25">
      <c r="A40" s="51" t="s">
        <v>109</v>
      </c>
      <c r="B40" s="52"/>
      <c r="C40" s="16"/>
    </row>
    <row r="41" spans="1:3" x14ac:dyDescent="0.25">
      <c r="A41" s="51" t="s">
        <v>111</v>
      </c>
      <c r="B41" s="52"/>
      <c r="C41" s="16"/>
    </row>
    <row r="42" spans="1:3" x14ac:dyDescent="0.25">
      <c r="A42" s="18" t="s">
        <v>110</v>
      </c>
      <c r="B42" s="19"/>
      <c r="C42" s="16"/>
    </row>
    <row r="43" spans="1:3" x14ac:dyDescent="0.25">
      <c r="A43" s="18" t="s">
        <v>113</v>
      </c>
      <c r="B43" s="19"/>
      <c r="C43" s="16"/>
    </row>
    <row r="44" spans="1:3" x14ac:dyDescent="0.25">
      <c r="A44" s="51" t="s">
        <v>114</v>
      </c>
      <c r="B44" s="52"/>
      <c r="C44" s="16"/>
    </row>
    <row r="45" spans="1:3" x14ac:dyDescent="0.25">
      <c r="A45" s="18" t="s">
        <v>115</v>
      </c>
      <c r="B45" s="17"/>
      <c r="C45" s="16"/>
    </row>
    <row r="46" spans="1:3" x14ac:dyDescent="0.25">
      <c r="A46" s="51" t="s">
        <v>116</v>
      </c>
      <c r="B46" s="52"/>
      <c r="C46" s="16"/>
    </row>
    <row r="47" spans="1:3" x14ac:dyDescent="0.25">
      <c r="A47" s="51" t="s">
        <v>119</v>
      </c>
      <c r="B47" s="52"/>
      <c r="C47" s="16"/>
    </row>
    <row r="48" spans="1:3" x14ac:dyDescent="0.25">
      <c r="A48" s="51" t="s">
        <v>120</v>
      </c>
      <c r="B48" s="52"/>
      <c r="C48" s="16"/>
    </row>
  </sheetData>
  <mergeCells count="39">
    <mergeCell ref="A47:B47"/>
    <mergeCell ref="A48:B48"/>
    <mergeCell ref="B10:C10"/>
    <mergeCell ref="B2:C2"/>
    <mergeCell ref="A35:B37"/>
    <mergeCell ref="A38:C38"/>
    <mergeCell ref="A40:B40"/>
    <mergeCell ref="A41:B41"/>
    <mergeCell ref="A44:B44"/>
    <mergeCell ref="A46:B46"/>
    <mergeCell ref="A29:B29"/>
    <mergeCell ref="A30:B30"/>
    <mergeCell ref="A31:B31"/>
    <mergeCell ref="B21:C21"/>
    <mergeCell ref="A32:B32"/>
    <mergeCell ref="A33:B33"/>
    <mergeCell ref="A34:B34"/>
    <mergeCell ref="B23:C23"/>
    <mergeCell ref="B24:C24"/>
    <mergeCell ref="B25:C25"/>
    <mergeCell ref="A26:C26"/>
    <mergeCell ref="A27:B27"/>
    <mergeCell ref="A28:B28"/>
    <mergeCell ref="B22:C22"/>
    <mergeCell ref="A1:C1"/>
    <mergeCell ref="B8:C8"/>
    <mergeCell ref="B9:C9"/>
    <mergeCell ref="B11:C11"/>
    <mergeCell ref="B12:C12"/>
    <mergeCell ref="B13:C13"/>
    <mergeCell ref="B3:C3"/>
    <mergeCell ref="B4:C4"/>
    <mergeCell ref="B5:C5"/>
    <mergeCell ref="B6:C6"/>
    <mergeCell ref="B7:C7"/>
    <mergeCell ref="B14:C14"/>
    <mergeCell ref="A15:A19"/>
    <mergeCell ref="B15:C15"/>
    <mergeCell ref="B20:C20"/>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InputMessage="1" showErrorMessage="1" xr:uid="{DC5DD991-758D-4677-A068-EFC8E3E2210C}">
          <x14:formula1>
            <xm:f>Hoja2!$C$2:$C$4</xm:f>
          </x14:formula1>
          <xm:sqref>B15:C15</xm:sqref>
        </x14:dataValidation>
        <x14:dataValidation type="list" allowBlank="1" showInputMessage="1" showErrorMessage="1" xr:uid="{1ADD4A4E-5643-4A93-B80E-D96E7840C2C3}">
          <x14:formula1>
            <xm:f>Hoja2!$B$1:$B$2</xm:f>
          </x14:formula1>
          <xm:sqref>B25:C25 B13:C14 B20:C21 B23:C23</xm:sqref>
        </x14:dataValidation>
        <x14:dataValidation type="list" allowBlank="1" showInputMessage="1" showErrorMessage="1" xr:uid="{78881ADD-F402-405C-A447-4F5306B17914}">
          <x14:formula1>
            <xm:f>Hoja2!$E$2:$E$8</xm:f>
          </x14:formula1>
          <xm:sqref>B22:C22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tabColor theme="3" tint="-0.499984740745262"/>
  </sheetPr>
  <dimension ref="A1:I30"/>
  <sheetViews>
    <sheetView workbookViewId="0">
      <selection activeCell="B14" sqref="B14"/>
    </sheetView>
  </sheetViews>
  <sheetFormatPr baseColWidth="10" defaultColWidth="0" defaultRowHeight="15" x14ac:dyDescent="0.25"/>
  <cols>
    <col min="1" max="1" width="41.85546875" customWidth="1"/>
    <col min="2" max="2" width="30.5703125" customWidth="1"/>
    <col min="3" max="3" width="54.85546875" customWidth="1"/>
    <col min="4" max="8" width="11.42578125" hidden="1" customWidth="1"/>
    <col min="9" max="9" width="12" hidden="1" customWidth="1"/>
    <col min="10" max="16384" width="11.42578125" hidden="1"/>
  </cols>
  <sheetData>
    <row r="1" spans="1:9" ht="18.75" x14ac:dyDescent="0.25">
      <c r="A1" s="45" t="s">
        <v>60</v>
      </c>
      <c r="B1" s="45"/>
      <c r="C1" s="45"/>
    </row>
    <row r="2" spans="1:9" x14ac:dyDescent="0.25">
      <c r="A2" s="21" t="s">
        <v>38</v>
      </c>
      <c r="B2" s="56"/>
      <c r="C2" s="57"/>
    </row>
    <row r="3" spans="1:9" x14ac:dyDescent="0.25">
      <c r="A3" s="5" t="s">
        <v>13</v>
      </c>
      <c r="B3" s="32" t="str">
        <f>'AUTOS  NOTA 322'!B2:C2</f>
        <v>11001418905620220149200</v>
      </c>
      <c r="C3" s="32"/>
    </row>
    <row r="4" spans="1:9" x14ac:dyDescent="0.25">
      <c r="A4" s="5" t="s">
        <v>0</v>
      </c>
      <c r="B4" s="32" t="str">
        <f>'AUTOS  NOTA 322'!B3:C3</f>
        <v>Juzgado Cincuenta y Seis de Pequeñas Causas y Competencia Múltiple de Bogotá D.C.</v>
      </c>
      <c r="C4" s="32"/>
    </row>
    <row r="5" spans="1:9" x14ac:dyDescent="0.25">
      <c r="A5" s="5" t="s">
        <v>125</v>
      </c>
      <c r="B5" s="32" t="str">
        <f>'AUTOS  NOTA 322'!B4:C4</f>
        <v xml:space="preserve">Allianz Seguros S.A. </v>
      </c>
      <c r="C5" s="32"/>
    </row>
    <row r="6" spans="1:9" x14ac:dyDescent="0.25">
      <c r="A6" s="5" t="s">
        <v>1</v>
      </c>
      <c r="B6" s="32">
        <f>'AUTOS  NOTA 322'!B5:C5</f>
        <v>0</v>
      </c>
      <c r="C6" s="32"/>
    </row>
    <row r="7" spans="1:9" x14ac:dyDescent="0.25">
      <c r="A7" s="5" t="s">
        <v>126</v>
      </c>
      <c r="B7" s="32" t="str">
        <f>'AUTOS  NOTA 322'!B6:C6</f>
        <v>Demandada</v>
      </c>
      <c r="C7" s="32"/>
    </row>
    <row r="8" spans="1:9" ht="30" x14ac:dyDescent="0.25">
      <c r="A8" s="5" t="s">
        <v>63</v>
      </c>
      <c r="B8" s="68">
        <f>SUM(C10,C11,C13,C14,C16)</f>
        <v>28000000</v>
      </c>
      <c r="C8" s="69"/>
    </row>
    <row r="9" spans="1:9" x14ac:dyDescent="0.25">
      <c r="A9" s="67" t="s">
        <v>64</v>
      </c>
      <c r="B9" s="65" t="s">
        <v>65</v>
      </c>
      <c r="C9" s="66"/>
    </row>
    <row r="10" spans="1:9" x14ac:dyDescent="0.25">
      <c r="A10" s="67"/>
      <c r="B10" s="6" t="s">
        <v>66</v>
      </c>
      <c r="C10" s="8">
        <v>20000000</v>
      </c>
    </row>
    <row r="11" spans="1:9" x14ac:dyDescent="0.25">
      <c r="A11" s="67"/>
      <c r="B11" s="6" t="s">
        <v>67</v>
      </c>
      <c r="C11" s="8">
        <v>8000000</v>
      </c>
    </row>
    <row r="12" spans="1:9" x14ac:dyDescent="0.25">
      <c r="A12" s="67"/>
      <c r="B12" s="65" t="s">
        <v>68</v>
      </c>
      <c r="C12" s="66"/>
    </row>
    <row r="13" spans="1:9" x14ac:dyDescent="0.25">
      <c r="A13" s="67"/>
      <c r="B13" s="6"/>
      <c r="C13" s="23"/>
    </row>
    <row r="14" spans="1:9" x14ac:dyDescent="0.25">
      <c r="A14" s="67"/>
      <c r="B14" s="6"/>
      <c r="C14" s="23"/>
      <c r="E14" t="s">
        <v>76</v>
      </c>
      <c r="F14" s="24">
        <v>0.7</v>
      </c>
    </row>
    <row r="15" spans="1:9" x14ac:dyDescent="0.25">
      <c r="A15" s="67"/>
      <c r="B15" s="65" t="s">
        <v>124</v>
      </c>
      <c r="C15" s="66"/>
      <c r="E15" t="s">
        <v>75</v>
      </c>
      <c r="F15" s="25">
        <v>0.3</v>
      </c>
      <c r="I15" s="27"/>
    </row>
    <row r="16" spans="1:9" x14ac:dyDescent="0.25">
      <c r="A16" s="67"/>
      <c r="B16" s="6"/>
      <c r="C16" s="23"/>
      <c r="F16" s="28"/>
      <c r="I16" s="27"/>
    </row>
    <row r="17" spans="1:3" ht="23.25" customHeight="1" x14ac:dyDescent="0.25">
      <c r="A17" s="7" t="s">
        <v>61</v>
      </c>
      <c r="B17" s="56" t="s">
        <v>74</v>
      </c>
      <c r="C17" s="57"/>
    </row>
    <row r="18" spans="1:3" ht="60" x14ac:dyDescent="0.25">
      <c r="A18" s="5" t="s">
        <v>62</v>
      </c>
      <c r="B18" s="76"/>
      <c r="C18" s="77"/>
    </row>
    <row r="19" spans="1:3" ht="15" customHeight="1" x14ac:dyDescent="0.25">
      <c r="A19" s="22" t="s">
        <v>69</v>
      </c>
      <c r="B19" s="71">
        <f>SUM(C21:C22,C24:C25,C27)</f>
        <v>5000000</v>
      </c>
      <c r="C19" s="71"/>
    </row>
    <row r="20" spans="1:3" x14ac:dyDescent="0.25">
      <c r="A20" s="7" t="s">
        <v>70</v>
      </c>
      <c r="B20" s="78" t="s">
        <v>65</v>
      </c>
      <c r="C20" s="79"/>
    </row>
    <row r="21" spans="1:3" x14ac:dyDescent="0.25">
      <c r="A21" s="72"/>
      <c r="B21" s="6" t="s">
        <v>66</v>
      </c>
      <c r="C21" s="8">
        <v>5000000</v>
      </c>
    </row>
    <row r="22" spans="1:3" x14ac:dyDescent="0.25">
      <c r="A22" s="73"/>
      <c r="B22" s="6" t="s">
        <v>67</v>
      </c>
      <c r="C22" s="8">
        <v>0</v>
      </c>
    </row>
    <row r="23" spans="1:3" x14ac:dyDescent="0.25">
      <c r="A23" s="73"/>
      <c r="B23" s="65" t="s">
        <v>68</v>
      </c>
      <c r="C23" s="66"/>
    </row>
    <row r="24" spans="1:3" x14ac:dyDescent="0.25">
      <c r="A24" s="73"/>
      <c r="B24" s="6" t="s">
        <v>66</v>
      </c>
      <c r="C24" s="8">
        <v>0</v>
      </c>
    </row>
    <row r="25" spans="1:3" x14ac:dyDescent="0.25">
      <c r="A25" s="73"/>
      <c r="B25" s="6" t="s">
        <v>67</v>
      </c>
      <c r="C25" s="8">
        <v>0</v>
      </c>
    </row>
    <row r="26" spans="1:3" x14ac:dyDescent="0.25">
      <c r="A26" s="73"/>
      <c r="B26" s="65" t="s">
        <v>124</v>
      </c>
      <c r="C26" s="66"/>
    </row>
    <row r="27" spans="1:3" x14ac:dyDescent="0.25">
      <c r="A27" s="73"/>
      <c r="B27" s="6"/>
      <c r="C27" s="8">
        <v>0</v>
      </c>
    </row>
    <row r="28" spans="1:3" x14ac:dyDescent="0.25">
      <c r="A28" s="26" t="s">
        <v>121</v>
      </c>
      <c r="B28" s="74">
        <f>IFERROR(B19*(VLOOKUP(B17,E14:F16,2,0)),16666)</f>
        <v>16666</v>
      </c>
      <c r="C28" s="75"/>
    </row>
    <row r="29" spans="1:3" ht="180" customHeight="1" x14ac:dyDescent="0.25">
      <c r="A29" s="5" t="s">
        <v>71</v>
      </c>
      <c r="B29" s="56"/>
      <c r="C29" s="57"/>
    </row>
    <row r="30" spans="1:3" ht="45" x14ac:dyDescent="0.25">
      <c r="A30" s="5" t="s">
        <v>72</v>
      </c>
      <c r="B30" s="70"/>
      <c r="C30" s="70"/>
    </row>
  </sheetData>
  <mergeCells count="22">
    <mergeCell ref="B30:C30"/>
    <mergeCell ref="B17:C17"/>
    <mergeCell ref="B19:C19"/>
    <mergeCell ref="A21:A27"/>
    <mergeCell ref="B28:C28"/>
    <mergeCell ref="B29:C29"/>
    <mergeCell ref="B26:C26"/>
    <mergeCell ref="B18:C18"/>
    <mergeCell ref="B20:C20"/>
    <mergeCell ref="B23:C23"/>
    <mergeCell ref="B9:C9"/>
    <mergeCell ref="B12:C12"/>
    <mergeCell ref="A9:A16"/>
    <mergeCell ref="B8:C8"/>
    <mergeCell ref="A1:C1"/>
    <mergeCell ref="B2:C2"/>
    <mergeCell ref="B15:C15"/>
    <mergeCell ref="B3:C3"/>
    <mergeCell ref="B4:C4"/>
    <mergeCell ref="B5:C5"/>
    <mergeCell ref="B6:C6"/>
    <mergeCell ref="B7:C7"/>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CAC97196-B9F5-402C-8FD9-D90BED29B53C}">
          <x14:formula1>
            <xm:f>Hoja2!$F$1:$F$3</xm:f>
          </x14:formula1>
          <xm:sqref>B17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tabColor theme="3" tint="-0.499984740745262"/>
  </sheetPr>
  <dimension ref="A1:C16"/>
  <sheetViews>
    <sheetView workbookViewId="0">
      <selection activeCell="B7" sqref="B7:C7"/>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45" t="s">
        <v>73</v>
      </c>
      <c r="B1" s="45"/>
      <c r="C1" s="45"/>
    </row>
    <row r="2" spans="1:3" x14ac:dyDescent="0.25">
      <c r="A2" s="21" t="s">
        <v>38</v>
      </c>
      <c r="B2" s="56"/>
      <c r="C2" s="57"/>
    </row>
    <row r="3" spans="1:3" x14ac:dyDescent="0.25">
      <c r="A3" s="5" t="s">
        <v>13</v>
      </c>
      <c r="B3" s="32" t="str">
        <f>'AUTOS  NOTA 322'!B2:C2</f>
        <v>11001418905620220149200</v>
      </c>
      <c r="C3" s="32"/>
    </row>
    <row r="4" spans="1:3" x14ac:dyDescent="0.25">
      <c r="A4" s="5" t="s">
        <v>0</v>
      </c>
      <c r="B4" s="32" t="str">
        <f>'AUTOS  NOTA 322'!B3:C3</f>
        <v>Juzgado Cincuenta y Seis de Pequeñas Causas y Competencia Múltiple de Bogotá D.C.</v>
      </c>
      <c r="C4" s="32"/>
    </row>
    <row r="5" spans="1:3" x14ac:dyDescent="0.25">
      <c r="A5" s="5" t="s">
        <v>125</v>
      </c>
      <c r="B5" s="32" t="str">
        <f>'AUTOS  NOTA 322'!B4:C4</f>
        <v xml:space="preserve">Allianz Seguros S.A. </v>
      </c>
      <c r="C5" s="32"/>
    </row>
    <row r="6" spans="1:3" x14ac:dyDescent="0.25">
      <c r="A6" s="5" t="s">
        <v>1</v>
      </c>
      <c r="B6" s="32">
        <f>'AUTOS  NOTA 322'!B5:C5</f>
        <v>0</v>
      </c>
      <c r="C6" s="32"/>
    </row>
    <row r="7" spans="1:3" x14ac:dyDescent="0.25">
      <c r="A7" s="5" t="s">
        <v>126</v>
      </c>
      <c r="B7" s="32" t="str">
        <f>'AUTOS  NOTA 322'!B6:C6</f>
        <v>Demandada</v>
      </c>
      <c r="C7" s="32"/>
    </row>
    <row r="8" spans="1:3" x14ac:dyDescent="0.25">
      <c r="A8" s="7" t="s">
        <v>61</v>
      </c>
      <c r="B8" s="32"/>
      <c r="C8" s="32"/>
    </row>
    <row r="9" spans="1:3" x14ac:dyDescent="0.25">
      <c r="A9" s="7" t="s">
        <v>70</v>
      </c>
      <c r="B9" s="81">
        <v>5000000</v>
      </c>
      <c r="C9" s="81"/>
    </row>
    <row r="10" spans="1:3" x14ac:dyDescent="0.25">
      <c r="A10" s="7" t="s">
        <v>82</v>
      </c>
      <c r="B10" s="32"/>
      <c r="C10" s="32"/>
    </row>
    <row r="11" spans="1:3" ht="30" x14ac:dyDescent="0.25">
      <c r="A11" s="7" t="s">
        <v>123</v>
      </c>
      <c r="B11" s="80"/>
      <c r="C11" s="80"/>
    </row>
    <row r="12" spans="1:3" ht="45" x14ac:dyDescent="0.25">
      <c r="A12" s="5" t="s">
        <v>84</v>
      </c>
      <c r="B12" s="32"/>
      <c r="C12" s="32"/>
    </row>
    <row r="13" spans="1:3" ht="45" x14ac:dyDescent="0.25">
      <c r="A13" s="5" t="s">
        <v>85</v>
      </c>
      <c r="B13" s="32"/>
      <c r="C13" s="32"/>
    </row>
    <row r="14" spans="1:3" x14ac:dyDescent="0.25">
      <c r="A14" s="5" t="s">
        <v>86</v>
      </c>
      <c r="B14" s="6"/>
      <c r="C14" s="6"/>
    </row>
    <row r="15" spans="1:3" x14ac:dyDescent="0.25">
      <c r="A15" s="7" t="s">
        <v>83</v>
      </c>
      <c r="B15" s="32"/>
      <c r="C15" s="32"/>
    </row>
    <row r="16" spans="1:3" x14ac:dyDescent="0.25">
      <c r="A16" s="6" t="s">
        <v>122</v>
      </c>
      <c r="B16" s="80"/>
      <c r="C16" s="80"/>
    </row>
  </sheetData>
  <mergeCells count="15">
    <mergeCell ref="B15:C15"/>
    <mergeCell ref="B11:C11"/>
    <mergeCell ref="B16:C16"/>
    <mergeCell ref="A1:C1"/>
    <mergeCell ref="B7:C7"/>
    <mergeCell ref="B9:C9"/>
    <mergeCell ref="B10:C10"/>
    <mergeCell ref="B12:C12"/>
    <mergeCell ref="B13:C13"/>
    <mergeCell ref="B8:C8"/>
    <mergeCell ref="B2:C2"/>
    <mergeCell ref="B3:C3"/>
    <mergeCell ref="B4:C4"/>
    <mergeCell ref="B5:C5"/>
    <mergeCell ref="B6:C6"/>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0A7ACA29-D021-4F09-AF47-E6CEC6CCC8A3}">
          <x14:formula1>
            <xm:f>Hoja2!$F$1:$F$3</xm:f>
          </x14:formula1>
          <xm:sqref>B8:C8</xm:sqref>
        </x14:dataValidation>
        <x14:dataValidation type="list" allowBlank="1" showInputMessage="1" showErrorMessage="1" xr:uid="{D504EE89-BC6D-46DA-B89F-71371E7786AD}">
          <x14:formula1>
            <xm:f>Hoja2!$B$1:$B$2</xm:f>
          </x14:formula1>
          <xm:sqref>B12:C12 B14 B15:C15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dimension ref="A1:I8"/>
  <sheetViews>
    <sheetView topLeftCell="G1" workbookViewId="0">
      <selection activeCell="I7" sqref="I7"/>
    </sheetView>
  </sheetViews>
  <sheetFormatPr baseColWidth="10" defaultColWidth="11.5703125" defaultRowHeight="15" x14ac:dyDescent="0.25"/>
  <cols>
    <col min="4" max="4" width="20.140625" bestFit="1" customWidth="1"/>
    <col min="5" max="5" width="42.85546875" bestFit="1" customWidth="1"/>
  </cols>
  <sheetData>
    <row r="1" spans="1:9" x14ac:dyDescent="0.25">
      <c r="A1" s="10" t="s">
        <v>77</v>
      </c>
      <c r="B1" t="s">
        <v>45</v>
      </c>
      <c r="C1" s="10" t="s">
        <v>44</v>
      </c>
      <c r="D1" s="10" t="s">
        <v>78</v>
      </c>
      <c r="E1" s="3" t="s">
        <v>30</v>
      </c>
      <c r="F1" s="2" t="s">
        <v>76</v>
      </c>
      <c r="G1" s="4">
        <v>0</v>
      </c>
      <c r="H1" t="s">
        <v>21</v>
      </c>
      <c r="I1" t="s">
        <v>103</v>
      </c>
    </row>
    <row r="2" spans="1:9" x14ac:dyDescent="0.25">
      <c r="A2" t="s">
        <v>87</v>
      </c>
      <c r="B2" t="s">
        <v>46</v>
      </c>
      <c r="C2" t="s">
        <v>91</v>
      </c>
      <c r="D2" s="2" t="s">
        <v>79</v>
      </c>
      <c r="E2" s="1" t="s">
        <v>33</v>
      </c>
      <c r="F2" s="2" t="s">
        <v>74</v>
      </c>
      <c r="G2" s="4">
        <v>0.7</v>
      </c>
      <c r="H2" t="s">
        <v>99</v>
      </c>
      <c r="I2" t="s">
        <v>104</v>
      </c>
    </row>
    <row r="3" spans="1:9" x14ac:dyDescent="0.25">
      <c r="A3" t="s">
        <v>88</v>
      </c>
      <c r="C3" t="s">
        <v>92</v>
      </c>
      <c r="D3" s="2" t="s">
        <v>80</v>
      </c>
      <c r="E3" s="1" t="s">
        <v>34</v>
      </c>
      <c r="F3" s="2" t="s">
        <v>75</v>
      </c>
      <c r="G3" s="4">
        <v>0.3</v>
      </c>
      <c r="H3" t="s">
        <v>100</v>
      </c>
      <c r="I3" t="s">
        <v>105</v>
      </c>
    </row>
    <row r="4" spans="1:9" x14ac:dyDescent="0.25">
      <c r="A4" t="s">
        <v>89</v>
      </c>
      <c r="C4" t="s">
        <v>93</v>
      </c>
      <c r="E4" s="1" t="s">
        <v>35</v>
      </c>
      <c r="H4" t="s">
        <v>101</v>
      </c>
      <c r="I4" t="s">
        <v>106</v>
      </c>
    </row>
    <row r="5" spans="1:9" x14ac:dyDescent="0.25">
      <c r="A5" t="s">
        <v>90</v>
      </c>
      <c r="E5" s="1" t="s">
        <v>31</v>
      </c>
      <c r="H5" t="s">
        <v>102</v>
      </c>
      <c r="I5" t="s">
        <v>107</v>
      </c>
    </row>
    <row r="6" spans="1:9" x14ac:dyDescent="0.25">
      <c r="E6" s="1" t="s">
        <v>32</v>
      </c>
      <c r="I6" t="s">
        <v>108</v>
      </c>
    </row>
    <row r="7" spans="1:9" x14ac:dyDescent="0.25">
      <c r="E7" s="1" t="s">
        <v>37</v>
      </c>
    </row>
    <row r="8" spans="1:9" x14ac:dyDescent="0.25">
      <c r="E8" s="1"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AUTOS  NOTA 322</vt:lpstr>
      <vt:lpstr>AUTOS NOTA 321</vt:lpstr>
      <vt:lpstr>AUTOS NOTA 324</vt:lpstr>
      <vt:lpstr>AUTOS NOTA 325</vt:lpstr>
      <vt:lpstr>Hoja2</vt:lpstr>
    </vt:vector>
  </TitlesOfParts>
  <Company>Allianz Technology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Gina Paola Garcia Quintero</dc:creator>
  <cp:lastModifiedBy>Diana Carolina Burgos Castillo</cp:lastModifiedBy>
  <dcterms:created xsi:type="dcterms:W3CDTF">2020-12-07T14:41:17Z</dcterms:created>
  <dcterms:modified xsi:type="dcterms:W3CDTF">2023-02-14T17:32:16Z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ies>
</file>