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odeName="ThisWorkbook"/>
  <mc:AlternateContent xmlns:mc="http://schemas.openxmlformats.org/markup-compatibility/2006">
    <mc:Choice Requires="x15">
      <x15ac:absPath xmlns:x15ac="http://schemas.microsoft.com/office/spreadsheetml/2010/11/ac" url="C:\Users\melissa\Downloads\"/>
    </mc:Choice>
  </mc:AlternateContent>
  <xr:revisionPtr revIDLastSave="13" documentId="13_ncr:1_{29B45B63-5291-41C8-BB10-F6A6412F1D27}" xr6:coauthVersionLast="47" xr6:coauthVersionMax="47" xr10:uidLastSave="{52371218-392A-4533-AA17-478D05A7C787}"/>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7" i="11"/>
  <c r="B17" i="11"/>
  <c r="B28" i="11" s="1"/>
  <c r="C11" i="11"/>
  <c r="C10" i="11"/>
  <c r="B7" i="10"/>
  <c r="B7" i="14"/>
  <c r="B6" i="14"/>
  <c r="B5" i="14"/>
  <c r="B4" i="14"/>
  <c r="B3" i="14"/>
  <c r="B2" i="14"/>
  <c r="B4" i="11"/>
  <c r="B5"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<sst xmlns="http://schemas.openxmlformats.org/spreadsheetml/2006/main" count="193" uniqueCount="152">
  <si>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</si>
  <si>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</si>
  <si>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68001310500120240016200</t>
  </si>
  <si>
    <t>Juzgado</t>
  </si>
  <si>
    <t>001 LABORAL CIRCUITO BUCARAMANGA</t>
  </si>
  <si>
    <t>Demandado</t>
  </si>
  <si>
    <t>COLFONDOS Y OTRO</t>
  </si>
  <si>
    <t xml:space="preserve">Demandante </t>
  </si>
  <si>
    <t>MARTHA SUSANA RAMIREZ CHAVEZ. C.C: 63.322.408</t>
  </si>
  <si>
    <t>Tipo de vinculacion compañía</t>
  </si>
  <si>
    <t>LLAMADA EN GARANTIA</t>
  </si>
  <si>
    <t>Nombre de lesionado o muerto (s)</t>
  </si>
  <si>
    <t>N/A</t>
  </si>
  <si>
    <t>Fecha de los hechos</t>
  </si>
  <si>
    <t>01/05/2000</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</si>
  <si>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</si>
  <si>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</si>
  <si>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</si>
  <si>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</si>
  <si>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</si>
  <si>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MARTHA SUSANA RAMIREZ CHAVEZ, IDENTIFICADA CON LA C.C: 63.322.408, NACIÓ EL 4 DE JUNIO DE 1966. A LA FECHA TIENE 58 AÑOS. SE AFILIO AL SISTEMA DE SEGURIDAD SOCIAL EN PENSIONES, ESPECÍFICAMENTE EN EL RPM ADMINISTRADO POR EL ISS, HOY COLPENSIONES, A PARTIR DEL 25/08/1993. SE TRASLADÓ DEL RÉGIMEN PENSIONAL EN EL QUE SE ENCONTRABA, AL RAIS AFILIÁNDOSE EL 13/03/2000 A LA AFP COLFONDOS S.A., QUE DICHA AFP NO LE ENTREGÓ INFORMACIÓN COMPLETA, VERAZ, ADECUADA, SUFICIENTE Y CIERTA, NI PROYECCIONES O COMPARATIVOS, ES DECIR, NO LE ENTREGÓ INFORMACIÓN OBJETIVAMENTE VERIFICABLE, RESPECTO A LAS PRESTACIONES ECONÓMICAS Y BENEFICIOS QUE OBTENDRÍA EN EL RAIS VERSUS LAS CONSECUENCIAS NEGATIVAS O ESPECÍFICAS DE ABANDONAR EL RPM Y SUS IMPLICACIONES SOBRE LOS DERECHOS PENSIONALES QUE DEBÍA TENER EN CUENTA PARA TOMAR LA DECISIÓN DEL CAMBIO DE RÉGIMEN DE PENSIONES, TORNÁNDOSE DICHO TRASLADO EN INEFICAZ. LA DEMANDANTE SOLICITÓ RETORNAR AL RPM, LO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</si>
  <si>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</si>
  <si>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</si>
  <si>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</si>
  <si>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</si>
  <si>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</si>
  <si>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</si>
  <si>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</si>
  <si>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</si>
  <si>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</si>
  <si>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</si>
  <si>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</si>
  <si>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</si>
  <si>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</si>
  <si>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</si>
  <si>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</si>
  <si>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</si>
  <si>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</si>
  <si>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</si>
  <si>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</si>
  <si>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</si>
  <si>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</si>
  <si>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</si>
  <si>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</si>
  <si>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</si>
  <si>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</si>
  <si>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</si>
  <si>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</si>
  <si>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</si>
  <si>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</si>
  <si>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</si>
  <si>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</si>
  <si>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</si>
  <si>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</si>
  <si>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</si>
  <si>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</si>
  <si>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</si>
  <si>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</si>
  <si>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</si>
  <si>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</si>
  <si>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</si>
  <si>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</si>
  <si>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</si>
  <si>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</si>
  <si>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</si>
  <si>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</si>
  <si>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</si>
  <si>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</si>
  <si>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</si>
  <si>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</si>
  <si>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</si>
  <si>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</si>
  <si>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</si>
  <si>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</si>
  <si>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</si>
  <si>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</si>
  <si>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</si>
  <si>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</si>
  <si>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</si>
  <si>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</si>
  <si>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</si>
  <si>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</si>
  <si>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</si>
  <si>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AJR2806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</si>
  <si>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</si>
  <si>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</si>
  <si>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</si>
  <si>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</si>
  <si>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</si>
  <si>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</si>
  <si>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01/05/2000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</si>
  <si>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</si>
  <si>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</si>
  <si>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</si>
  <si>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</si>
  <si>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</si>
  <si>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</si>
  <si>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</si>
  <si>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</si>
  <si>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t>
  </si>
  <si>
    <t>Defensa de la Aseguradora: (Enumerar y enunciar las excepciones propuestas demanda y/o llamamiento )</t>
  </si>
  <si>
    <t>EXCEPCION PREVIA: NO COMPRENDER LA DEMANDA TODOS LOS LITISCONSORTES NECESARIOS EXCEPCIONES DE MERITO FRENTE A LA DEMANDA: 1. FALTA DE LEGITIMACIÓN EN LA CAUSA POR PASIVA DE ALLIANZ SEGUROS S.A.  2. COBRO DE LO NO DEBIDO Y ENRIQUECIMIENTO SIN JUSTA CAUSA  3. PRESCRIPCIÓN  4. GENÉRICA O INNOMINADA EXCEPCIONES DE MERITO FRENTE AL LLAMAMIENTO EN GARANTIA: 1. FALTA DE LEGITIMACIÓN EN LA CAUSA POR PASIVA 2. INEXISTENCIA DEL CONTRATO DE SEGURO NO. 020900001 EXPEDIDO POR ALLIANZ SEGUROS S.A. 3. INEXISTENCIA DEL CONTRATO DE SEGURO NO. 020900001 EXPEDIDO POR ALLIANZ SEGUROS S.A. 4. NO EXISTE PRUEBA ALGUNA QUE ENDILGUE RESPONSABILIDAD A CARGO DE MI REPRESENTADA ALLIANZ SEGUROS S.A., CONFIGURANDOSE ASÍ UNA INEXISTECIA DE OBLIGACIÓN. 5. ALLIANZ SEGUROS DE VIDA S.A. Y ALLIANZ SEGUROS S.A. SON ENTIDADES JURIDICAS DIFERENTES. 6. COBRO DE LO NO DEBIDO Y ENRIQUECIMIENTO SIN JUSTA CAUSA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</si>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</sst>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70" zoomScaleNormal="70" workbookViewId="0">
      <selection activeCell="B31" sqref="B3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v>209000001</v>
      </c>
      <c r="C26" s="38"/>
    </row>
    <row r="27" spans="1:3">
      <c r="A27" s="5" t="s">
        <v>34</v>
      </c>
      <c r="B27" s="35">
        <v>45734</v>
      </c>
      <c r="C27" s="36"/>
    </row>
    <row r="28" spans="1:3">
      <c r="A28" s="5" t="s">
        <v>35</v>
      </c>
      <c r="B28" s="35">
        <v>45734</v>
      </c>
      <c r="C28" s="36"/>
    </row>
    <row r="29" spans="1:3">
      <c r="A29" s="5" t="s">
        <v>36</v>
      </c>
      <c r="B29" s="37">
        <v>45749</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37</v>
      </c>
      <c r="B1" s="64"/>
      <c r="C1" s="64"/>
    </row>
    <row r="2" spans="1:3">
      <c r="A2" s="13" t="s">
        <v>38</v>
      </c>
      <c r="B2" s="65" t="s">
        <v>39</v>
      </c>
      <c r="C2" s="66"/>
    </row>
    <row r="3" spans="1:3">
      <c r="A3" s="5" t="s">
        <v>1</v>
      </c>
      <c r="B3" s="38" t="str">
        <f>'GENERALES NOTA 322'!B2:C2</f>
        <v>68001310500120240016200</v>
      </c>
      <c r="C3" s="38"/>
    </row>
    <row r="4" spans="1:3">
      <c r="A4" s="5" t="s">
        <v>3</v>
      </c>
      <c r="B4" s="38" t="str">
        <f>'GENERALES NOTA 322'!B3:C3</f>
        <v>001 LABORAL CIRCUITO BUCARAMANGA</v>
      </c>
      <c r="C4" s="38"/>
    </row>
    <row r="5" spans="1:3">
      <c r="A5" s="5" t="s">
        <v>5</v>
      </c>
      <c r="B5" s="38" t="str">
        <f>'GENERALES NOTA 322'!B4:C4</f>
        <v>COLFONDOS Y OTRO</v>
      </c>
      <c r="C5" s="38"/>
    </row>
    <row r="6" spans="1:3">
      <c r="A6" s="5" t="s">
        <v>7</v>
      </c>
      <c r="B6" s="38" t="str">
        <f>'GENERALES NOTA 322'!B5:C5</f>
        <v>MARTHA SUSANA RAMIREZ CHAVEZ. C.C: 63.322.408</v>
      </c>
      <c r="C6" s="38"/>
    </row>
    <row r="7" spans="1:3">
      <c r="A7" s="5" t="s">
        <v>9</v>
      </c>
      <c r="B7" s="38" t="str">
        <f>'GENERALES NOTA 322'!B6:C6</f>
        <v>LLAMADA EN GARANTIA</v>
      </c>
      <c r="C7" s="38"/>
    </row>
    <row r="8" spans="1:3">
      <c r="A8" s="13" t="s">
        <v>40</v>
      </c>
      <c r="B8" s="38"/>
      <c r="C8" s="38"/>
    </row>
    <row r="9" spans="1:3">
      <c r="A9" s="13" t="s">
        <v>17</v>
      </c>
      <c r="B9" s="38"/>
      <c r="C9" s="38"/>
    </row>
    <row r="10" spans="1:3">
      <c r="A10" s="13" t="s">
        <v>41</v>
      </c>
      <c r="B10" s="65"/>
      <c r="C10" s="67"/>
    </row>
    <row r="11" spans="1:3">
      <c r="A11" s="13" t="s">
        <v>42</v>
      </c>
      <c r="B11" s="65"/>
      <c r="C11" s="66"/>
    </row>
    <row r="12" spans="1:3">
      <c r="A12" s="13" t="s">
        <v>43</v>
      </c>
      <c r="B12" s="52"/>
      <c r="C12" s="53"/>
    </row>
    <row r="13" spans="1:3">
      <c r="A13" s="13" t="s">
        <v>44</v>
      </c>
      <c r="B13" s="38"/>
      <c r="C13" s="38"/>
    </row>
    <row r="14" spans="1:3">
      <c r="A14" s="13" t="s">
        <v>45</v>
      </c>
      <c r="B14" s="38"/>
      <c r="C14" s="38"/>
    </row>
    <row r="15" spans="1:3">
      <c r="A15" s="13" t="s">
        <v>46</v>
      </c>
      <c r="B15" s="38"/>
      <c r="C15" s="38"/>
    </row>
    <row r="16" spans="1:3">
      <c r="A16" s="62" t="s">
        <v>47</v>
      </c>
      <c r="B16" s="38"/>
      <c r="C16" s="38"/>
    </row>
    <row r="17" spans="1:3">
      <c r="A17" s="63"/>
      <c r="B17" s="9" t="s">
        <v>48</v>
      </c>
      <c r="C17" s="10" t="s">
        <v>49</v>
      </c>
    </row>
    <row r="18" spans="1:3">
      <c r="A18" s="63"/>
      <c r="B18" s="11"/>
      <c r="C18" s="11"/>
    </row>
    <row r="19" spans="1:3">
      <c r="A19" s="63"/>
      <c r="B19" s="11"/>
      <c r="C19" s="11"/>
    </row>
    <row r="20" spans="1:3">
      <c r="A20" s="63"/>
      <c r="B20" s="11"/>
      <c r="C20" s="11"/>
    </row>
    <row r="21" spans="1:3">
      <c r="A21" s="13" t="s">
        <v>50</v>
      </c>
      <c r="B21" s="38"/>
      <c r="C21" s="38"/>
    </row>
    <row r="22" spans="1:3">
      <c r="A22" s="13" t="s">
        <v>51</v>
      </c>
      <c r="B22" s="52"/>
      <c r="C22" s="53"/>
    </row>
    <row r="23" spans="1:3">
      <c r="A23" s="13" t="s">
        <v>52</v>
      </c>
      <c r="B23" s="38"/>
      <c r="C23" s="38"/>
    </row>
    <row r="24" spans="1:3">
      <c r="A24" s="13" t="s">
        <v>53</v>
      </c>
      <c r="B24" s="38"/>
      <c r="C24" s="38"/>
    </row>
    <row r="25" spans="1:3">
      <c r="A25" s="13" t="s">
        <v>54</v>
      </c>
      <c r="B25" s="38"/>
      <c r="C25" s="38"/>
    </row>
    <row r="26" spans="1:3">
      <c r="A26" s="12" t="s">
        <v>55</v>
      </c>
      <c r="B26" s="38"/>
      <c r="C26" s="38"/>
    </row>
    <row r="27" spans="1:3">
      <c r="A27" s="61" t="s">
        <v>56</v>
      </c>
      <c r="B27" s="61"/>
      <c r="C27" s="61"/>
    </row>
    <row r="28" spans="1:3" ht="14.45" customHeight="1">
      <c r="A28" s="56" t="s">
        <v>57</v>
      </c>
      <c r="B28" s="57"/>
      <c r="C28" s="31"/>
    </row>
    <row r="29" spans="1:3" ht="14.45" customHeight="1">
      <c r="A29" s="58" t="s">
        <v>58</v>
      </c>
      <c r="B29" s="59"/>
      <c r="C29" s="31"/>
    </row>
    <row r="30" spans="1:3" ht="14.45" customHeight="1">
      <c r="A30" s="58" t="s">
        <v>59</v>
      </c>
      <c r="B30" s="59"/>
      <c r="C30" s="32"/>
    </row>
    <row r="31" spans="1:3" ht="14.45" customHeight="1">
      <c r="A31" s="58" t="s">
        <v>60</v>
      </c>
      <c r="B31" s="59"/>
      <c r="C31" s="31"/>
    </row>
    <row r="32" spans="1:3">
      <c r="A32" s="58" t="s">
        <v>61</v>
      </c>
      <c r="B32" s="59"/>
      <c r="C32" s="31"/>
    </row>
    <row r="33" spans="1:3" ht="14.45" customHeight="1">
      <c r="A33" s="58" t="s">
        <v>62</v>
      </c>
      <c r="B33" s="59"/>
      <c r="C33" s="31"/>
    </row>
    <row r="34" spans="1:3" ht="14.45" customHeight="1">
      <c r="A34" s="58" t="s">
        <v>63</v>
      </c>
      <c r="B34" s="59"/>
      <c r="C34" s="33"/>
    </row>
    <row r="35" spans="1:3">
      <c r="A35" s="56" t="s">
        <v>64</v>
      </c>
      <c r="B35" s="57"/>
      <c r="C35" s="34"/>
    </row>
    <row r="36" spans="1:3">
      <c r="A36" s="60" t="s">
        <v>65</v>
      </c>
      <c r="B36" s="60"/>
      <c r="C36" s="60"/>
    </row>
    <row r="37" spans="1:3">
      <c r="A37" s="54" t="s">
        <v>66</v>
      </c>
      <c r="B37" s="54"/>
      <c r="C37" s="11"/>
    </row>
    <row r="38" spans="1:3">
      <c r="A38" s="54" t="s">
        <v>67</v>
      </c>
      <c r="B38" s="54"/>
      <c r="C38" s="11"/>
    </row>
    <row r="39" spans="1:3">
      <c r="A39" s="54" t="s">
        <v>68</v>
      </c>
      <c r="B39" s="54"/>
      <c r="C39" s="11"/>
    </row>
    <row r="40" spans="1:3">
      <c r="A40" s="54" t="s">
        <v>69</v>
      </c>
      <c r="B40" s="54"/>
      <c r="C40" s="11"/>
    </row>
    <row r="41" spans="1:3">
      <c r="A41" s="54" t="s">
        <v>70</v>
      </c>
      <c r="B41" s="54"/>
      <c r="C41" s="11"/>
    </row>
    <row r="42" spans="1:3">
      <c r="A42" s="54" t="s">
        <v>71</v>
      </c>
      <c r="B42" s="54"/>
      <c r="C42" s="11"/>
    </row>
    <row r="43" spans="1:3">
      <c r="A43" s="54" t="s">
        <v>72</v>
      </c>
      <c r="B43" s="54"/>
      <c r="C43" s="11"/>
    </row>
    <row r="44" spans="1:3">
      <c r="A44" s="54" t="s">
        <v>73</v>
      </c>
      <c r="B44" s="54"/>
      <c r="C44" s="11"/>
    </row>
    <row r="45" spans="1:3">
      <c r="A45" s="54" t="s">
        <v>74</v>
      </c>
      <c r="B45" s="54"/>
      <c r="C45" s="11"/>
    </row>
    <row r="46" spans="1:3">
      <c r="A46" s="54" t="s">
        <v>75</v>
      </c>
      <c r="B46" s="54"/>
      <c r="C46" s="11"/>
    </row>
    <row r="47" spans="1:3">
      <c r="A47" s="54" t="s">
        <v>76</v>
      </c>
      <c r="B47" s="54"/>
      <c r="C47" s="11"/>
    </row>
    <row r="48" spans="1:3">
      <c r="A48" s="54" t="s">
        <v>77</v>
      </c>
      <c r="B48" s="54"/>
      <c r="C48" s="11"/>
    </row>
    <row r="49" spans="1:3">
      <c r="A49" s="54" t="s">
        <v>78</v>
      </c>
      <c r="B49" s="54"/>
      <c r="C49" s="11"/>
    </row>
    <row r="50" spans="1:3">
      <c r="A50" s="54" t="s">
        <v>79</v>
      </c>
      <c r="B50" s="54"/>
      <c r="C50" s="11"/>
    </row>
    <row r="51" spans="1:3">
      <c r="A51" s="54" t="s">
        <v>80</v>
      </c>
      <c r="B51" s="54"/>
      <c r="C51" s="11"/>
    </row>
    <row r="52" spans="1:3">
      <c r="A52" s="54" t="s">
        <v>81</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9" zoomScaleNormal="100" workbookViewId="0">
      <selection activeCell="B36" sqref="B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82</v>
      </c>
      <c r="B1" s="64"/>
      <c r="C1" s="64"/>
    </row>
    <row r="2" spans="1:6">
      <c r="A2" s="20" t="s">
        <v>38</v>
      </c>
      <c r="B2" s="72" t="s">
        <v>83</v>
      </c>
      <c r="C2" s="73"/>
    </row>
    <row r="3" spans="1:6">
      <c r="A3" s="21" t="s">
        <v>1</v>
      </c>
      <c r="B3" s="74" t="str">
        <f>'GENERALES NOTA 322'!B2:C2</f>
        <v>68001310500120240016200</v>
      </c>
      <c r="C3" s="74"/>
    </row>
    <row r="4" spans="1:6">
      <c r="A4" s="21" t="s">
        <v>3</v>
      </c>
      <c r="B4" s="74" t="str">
        <f>'GENERALES NOTA 322'!B3:C3</f>
        <v>001 LABORAL CIRCUITO BUCARAMANGA</v>
      </c>
      <c r="C4" s="74"/>
    </row>
    <row r="5" spans="1:6">
      <c r="A5" s="21" t="s">
        <v>5</v>
      </c>
      <c r="B5" s="74" t="str">
        <f>'GENERALES NOTA 322'!B4:C4</f>
        <v>COLFONDOS Y OTRO</v>
      </c>
      <c r="C5" s="74"/>
    </row>
    <row r="6" spans="1:6" ht="14.45" customHeight="1">
      <c r="A6" s="21" t="s">
        <v>7</v>
      </c>
      <c r="B6" s="74" t="str">
        <f>'GENERALES NOTA 322'!B5:C5</f>
        <v>MARTHA SUSANA RAMIREZ CHAVEZ. C.C: 63.322.408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84</v>
      </c>
      <c r="C13" s="24"/>
    </row>
    <row r="14" spans="1:6">
      <c r="A14" s="75"/>
      <c r="B14" s="22" t="s">
        <v>85</v>
      </c>
      <c r="C14" s="24"/>
      <c r="E14" t="s">
        <v>86</v>
      </c>
      <c r="F14" s="17">
        <v>0.7</v>
      </c>
    </row>
    <row r="15" spans="1:6">
      <c r="A15" s="23" t="s">
        <v>87</v>
      </c>
      <c r="B15" s="72" t="s">
        <v>88</v>
      </c>
      <c r="C15" s="73"/>
    </row>
    <row r="16" spans="1:6" ht="15" customHeight="1">
      <c r="A16" s="21" t="s">
        <v>89</v>
      </c>
      <c r="B16" s="70" t="s">
        <v>90</v>
      </c>
      <c r="C16" s="71"/>
    </row>
    <row r="17" spans="1:3" ht="28.5" customHeight="1">
      <c r="A17" s="14" t="s">
        <v>91</v>
      </c>
      <c r="B17" s="80">
        <f>((C19+C20+C22+C23)-C26)*C25*C27</f>
        <v>0</v>
      </c>
      <c r="C17" s="80"/>
    </row>
    <row r="18" spans="1:3">
      <c r="A18" s="23" t="s">
        <v>92</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84</v>
      </c>
      <c r="C22" s="19">
        <v>0</v>
      </c>
    </row>
    <row r="23" spans="1:3" ht="45">
      <c r="A23" s="87"/>
      <c r="B23" s="22" t="s">
        <v>93</v>
      </c>
      <c r="C23" s="19">
        <v>0</v>
      </c>
    </row>
    <row r="24" spans="1:3">
      <c r="A24" s="87"/>
      <c r="B24" s="76" t="s">
        <v>94</v>
      </c>
      <c r="C24" s="77"/>
    </row>
    <row r="25" spans="1:3">
      <c r="A25" s="25"/>
      <c r="B25" s="22" t="s">
        <v>95</v>
      </c>
      <c r="C25" s="26">
        <v>0</v>
      </c>
    </row>
    <row r="26" spans="1:3">
      <c r="A26" s="27"/>
      <c r="B26" s="22" t="s">
        <v>42</v>
      </c>
      <c r="C26" s="28">
        <v>0</v>
      </c>
    </row>
    <row r="27" spans="1:3">
      <c r="A27" s="27"/>
      <c r="B27" s="22" t="s">
        <v>96</v>
      </c>
      <c r="C27" s="26">
        <v>0</v>
      </c>
    </row>
    <row r="28" spans="1:3">
      <c r="A28" s="18" t="s">
        <v>97</v>
      </c>
      <c r="B28" s="80">
        <f>IFERROR(B17*(VLOOKUP(B15,Hoja2!$G$1:$H$6,2,0)),16666)</f>
        <v>16666</v>
      </c>
      <c r="C28" s="80"/>
    </row>
    <row r="29" spans="1:3" ht="30.75">
      <c r="A29" s="21" t="s">
        <v>98</v>
      </c>
      <c r="B29" s="81" t="s">
        <v>99</v>
      </c>
      <c r="C29" s="82"/>
    </row>
    <row r="30" spans="1:3" ht="30.75">
      <c r="A30" s="21" t="s">
        <v>100</v>
      </c>
      <c r="B30" s="83" t="s">
        <v>101</v>
      </c>
      <c r="C30" s="84"/>
    </row>
    <row r="31" spans="1:3" ht="18.75">
      <c r="A31" s="29" t="s">
        <v>102</v>
      </c>
      <c r="B31" s="29"/>
      <c r="C31" s="29"/>
    </row>
    <row r="32" spans="1:3">
      <c r="A32" s="30" t="s">
        <v>103</v>
      </c>
      <c r="B32" s="85"/>
      <c r="C32" s="85"/>
    </row>
    <row r="33" spans="1:3">
      <c r="A33" s="30" t="s">
        <v>104</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105</v>
      </c>
      <c r="B1" s="64"/>
      <c r="C1" s="64"/>
    </row>
    <row r="2" spans="1:3" ht="17.100000000000001" customHeight="1">
      <c r="A2" s="13" t="s">
        <v>38</v>
      </c>
      <c r="B2" s="65" t="str">
        <f>'[2]AUTOS NOTA 321'!B2:C2</f>
        <v xml:space="preserve">SINIESTRO   LEGIS </v>
      </c>
      <c r="C2" s="66"/>
    </row>
    <row r="3" spans="1:3" ht="15.95" customHeight="1">
      <c r="A3" s="5" t="s">
        <v>1</v>
      </c>
      <c r="B3" s="38" t="str">
        <f>'GENERALES NOTA 322'!B2:C2</f>
        <v>68001310500120240016200</v>
      </c>
      <c r="C3" s="38"/>
    </row>
    <row r="4" spans="1:3">
      <c r="A4" s="5" t="s">
        <v>3</v>
      </c>
      <c r="B4" s="38" t="str">
        <f>'GENERALES NOTA 322'!B3:C3</f>
        <v>001 LABORAL CIRCUITO BUCARAMANGA</v>
      </c>
      <c r="C4" s="38"/>
    </row>
    <row r="5" spans="1:3" ht="29.1" customHeight="1">
      <c r="A5" s="5" t="s">
        <v>5</v>
      </c>
      <c r="B5" s="38" t="str">
        <f>'GENERALES NOTA 322'!B4:C4</f>
        <v>COLFONDOS Y OTRO</v>
      </c>
      <c r="C5" s="38"/>
    </row>
    <row r="6" spans="1:3">
      <c r="A6" s="5" t="s">
        <v>7</v>
      </c>
      <c r="B6" s="38" t="str">
        <f>'GENERALES NOTA 322'!B5:C5</f>
        <v>MARTHA SUSANA RAMIREZ CHAVEZ. C.C: 63.322.408</v>
      </c>
      <c r="C6" s="38"/>
    </row>
    <row r="7" spans="1:3" ht="43.5" customHeight="1">
      <c r="A7" s="5" t="s">
        <v>9</v>
      </c>
      <c r="B7" s="38" t="str">
        <f>'GENERALES NOTA 322'!B6:C6</f>
        <v>LLAMADA EN GARANTIA</v>
      </c>
      <c r="C7" s="38"/>
    </row>
    <row r="8" spans="1:3">
      <c r="A8" s="5" t="s">
        <v>106</v>
      </c>
      <c r="B8" s="38"/>
      <c r="C8" s="38"/>
    </row>
    <row r="9" spans="1:3">
      <c r="A9" s="15" t="s">
        <v>92</v>
      </c>
      <c r="B9" s="88"/>
      <c r="C9" s="88"/>
    </row>
    <row r="10" spans="1:3">
      <c r="A10" s="15" t="s">
        <v>107</v>
      </c>
      <c r="B10" s="38"/>
      <c r="C10" s="38"/>
    </row>
    <row r="11" spans="1:3" ht="30">
      <c r="A11" s="15" t="s">
        <v>108</v>
      </c>
      <c r="B11" s="89"/>
      <c r="C11" s="55"/>
    </row>
    <row r="12" spans="1:3" ht="60">
      <c r="A12" s="5" t="s">
        <v>109</v>
      </c>
      <c r="B12" s="38"/>
      <c r="C12" s="38"/>
    </row>
    <row r="13" spans="1:3" ht="60">
      <c r="A13" s="5" t="s">
        <v>110</v>
      </c>
      <c r="B13" s="38"/>
      <c r="C13" s="38"/>
    </row>
    <row r="14" spans="1:3">
      <c r="A14" s="5" t="s">
        <v>111</v>
      </c>
      <c r="B14" s="11"/>
      <c r="C14" s="11"/>
    </row>
    <row r="15" spans="1:3">
      <c r="A15" s="15" t="s">
        <v>112</v>
      </c>
      <c r="B15" s="38"/>
      <c r="C15" s="38"/>
    </row>
    <row r="16" spans="1:3">
      <c r="A16" s="11" t="s">
        <v>113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10</v>
      </c>
    </row>
    <row r="2" spans="1:12">
      <c r="A2" t="s">
        <v>120</v>
      </c>
      <c r="B2" t="s">
        <v>115</v>
      </c>
      <c r="C2" t="s">
        <v>121</v>
      </c>
      <c r="D2" s="2" t="s">
        <v>122</v>
      </c>
      <c r="E2" s="1" t="s">
        <v>123</v>
      </c>
      <c r="F2" s="2" t="s">
        <v>88</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Melissa Sarria Andrade</cp:lastModifiedBy>
  <cp:revision/>
  <dcterms:created xsi:type="dcterms:W3CDTF">2020-12-07T14:41:17Z</dcterms:created>
  <dcterms:modified xsi:type="dcterms:W3CDTF">2025-04-03T04:06:14Z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