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filterPrivacy="1" defaultThemeVersion="124226"/>
  <xr:revisionPtr revIDLastSave="0" documentId="8_{B08494A3-DA74-AB41-A2EC-1D936B6F7026}" xr6:coauthVersionLast="36" xr6:coauthVersionMax="36" xr10:uidLastSave="{00000000-0000-0000-0000-000000000000}"/>
  <bookViews>
    <workbookView xWindow="0" yWindow="460" windowWidth="28800" windowHeight="11680" tabRatio="669" xr2:uid="{00000000-000D-0000-FFFF-FFFF00000000}"/>
  </bookViews>
  <sheets>
    <sheet name="1. ABOGADO EXTERNO" sheetId="1" r:id="rId1"/>
    <sheet name="2. ABOGADO INTERNO " sheetId="2" r:id="rId2"/>
    <sheet name="REPORTE S.F.C." sheetId="3" r:id="rId3"/>
    <sheet name="Hoja1" sheetId="4" state="hidden"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 authorId="0" shapeId="0" xr:uid="{449954BB-D3AF-9946-B7DF-DF9A88C48655}">
      <text>
        <r>
          <rPr>
            <b/>
            <sz val="10"/>
            <color rgb="FF000000"/>
            <rFont val="Tahoma"/>
            <family val="2"/>
          </rPr>
          <t xml:space="preserve">Autor:
</t>
        </r>
      </text>
    </comment>
  </commentList>
</comments>
</file>

<file path=xl/sharedStrings.xml><?xml version="1.0" encoding="utf-8"?>
<sst xmlns="http://schemas.openxmlformats.org/spreadsheetml/2006/main" count="169" uniqueCount="143">
  <si>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</si>
  <si>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</si>
  <si>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</si>
  <si>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</si>
  <si>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</si>
  <si>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</si>
  <si>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</si>
  <si>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</si>
  <si>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</si>
  <si>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</si>
  <si>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</si>
  <si>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</si>
  <si>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</si>
  <si>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</si>
  <si>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</si>
  <si>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</si>
  <si>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</si>
  <si>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</si>
  <si>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</si>
  <si>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</si>
  <si>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</si>
  <si>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</si>
  <si>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</si>
  <si>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</si>
  <si>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</si>
  <si>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</si>
  <si>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</si>
  <si>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</si>
  <si>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</si>
  <si>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</si>
  <si>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</si>
  <si>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</si>
  <si>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</si>
  <si>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</si>
  <si>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</si>
  <si>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</si>
  <si>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</si>
  <si>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</si>
  <si>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</si>
  <si>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</si>
  <si>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</si>
  <si>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</si>
  <si>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</si>
  <si>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</si>
  <si>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</si>
  <si>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</si>
  <si>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</si>
  <si>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</si>
  <si>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</si>
  <si>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</si>
  <si>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</si>
  <si>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</si>
  <si>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</si>
  <si>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</si>
  <si>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</si>
  <si>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</si>
  <si>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</si>
  <si>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</si>
  <si>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</si>
  <si>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</si>
  <si>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</si>
  <si>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</si>
  <si>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</si>
  <si>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</si>
  <si>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</si>
  <si>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</si>
  <si>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</si>
  <si>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</si>
  <si>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</si>
  <si>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</si>
  <si>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</si>
  <si>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</si>
  <si>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</si>
  <si>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</si>
  <si>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</si>
  <si>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</si>
  <si>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</si>
  <si>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</si>
  <si>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</si>
  <si>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</si>
  <si>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</si>
  <si>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</si>
  <si>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</si>
  <si>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</si>
  <si>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</si>
  <si>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</si>
  <si>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</si>
  <si>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</si>
  <si>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</si>
  <si>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</si>
  <si>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</si>
  <si>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</si>
  <si>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</si>
  <si>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</si>
  <si>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</si>
  <si>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</si>
  <si>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</si>
  <si>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</si>
  <si>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</si>
  <si>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</si>
  <si>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</si>
  <si>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</si>
  <si>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</si>
  <si>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</si>
  <si>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</si>
  <si>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</si>
  <si>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</si>
  <si>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</si>
  <si>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</si>
  <si>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</si>
  <si>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</si>
  <si>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</si>
  <si>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</si>
  <si>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</si>
  <si>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</si>
  <si>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</si>
  <si>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</si>
  <si>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</si>
  <si>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</si>
  <si>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</si>
  <si>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</si>
  <si>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</si>
  <si>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</si>
  <si>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</si>
  <si>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</si>
  <si>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</si>
  <si>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</si>
  <si>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</si>
  <si>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</si>
  <si>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</si>
  <si>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Gustavo Alberto Herrera Ávila</t>
  </si>
  <si>
    <t>Sandra Mercedes Martínez Montezuma</t>
  </si>
  <si>
    <t>Póliza de automóviles para la mujer</t>
  </si>
  <si>
    <t>No aplica</t>
  </si>
  <si>
    <t>22 de febrero de 2025</t>
  </si>
  <si>
    <t>7 de abril de 2025</t>
  </si>
  <si>
    <t>Hasta el momento no se ha iniciado proceso civil ni penal.</t>
  </si>
  <si>
    <t>1. Nixon Albeiro Usama Pianda (víctima directa)
1. Sandra Cecilia Timana (víctima directa)</t>
  </si>
  <si>
    <t>Sandra Mercedes Martínez Montezuma (asegurada)</t>
  </si>
  <si>
    <t xml:space="preserve">El día 22 de febrero de 2025, a la altura de la calle 21 con carrera 35 A, de la ciudad de Pasto, se presentó un accidente de tránsito entre el vehículo particular de placas IHZ720, conducido por la señora Sandra Mercedes Martínez Montezuma, y la motocicleta de placas FAS35G conducida por el señor Nixon Albeiro Usama Pianda, y en la que se desplazaba como parrillera la señora Sandra Cecilia Timana.
De acuerdo a la versión rendida por la conductora del vehículo de placas IHZ720, y asegurada por Mapfre, el vehículo particular, golpea la parte trasera de la motocicleta, produciendo la caída de las personas que iban en el rodante. No obstante, no acudió al lugar la autoridad de transito por lo que no se elaboró informe policial de accidentes de tránsito. La versión del accidente fue rendida por la misma asegurada. 
Por motivo de este accidente, los lesionados fueron remitidos a la Clínica de Ortopedia y Fracturas Traumedical S.A.S, en donde les atendieron. Respecto al señor Nixon Usama, se le dio salida de inmediato con lesiones menores, pero en cuanto a la señora Sandra Timana, tuvo un diagnóstico de "TRAUMA EN HOMBRO DERECHO Y TOBILLO IZQUIERDO... RADIOGRAFÍA DE TOBILLO EVIDENCIA LUZOFRACTURA DE TOBILLO, SE INMOVILIZA, SE SOLICITA VALORACION POR ORTOPEDIA". Debido a la fractura, la paciente tuvo que ser intervenida quirúrgicamente. La señora Sandra Timana ingresó a la Clínica el día 22 de febrero de 2025, y se le dio de alta el 24 de febrero hogaño, con una incapacidad médica desde el 24 de febrero de 2025, hasta el 25 de marzo de 2025, según registro de historia clínica aportado.
Según las víctimas, como resultado de las lesiones la señora Sandra Timana ha tenido que incurrir no solo en gastos de transporte y medicamentos sino además en un cuidador que la ayude a realizar algunas tareas básicas durante su convalecencia. Por su parte, el señor Nixon Usama afirma que el accidente produjo daños en su motocicleta sobre los que requiere su reparación y además precisa se indemnice los gastos de transporte en los cuales ha tenido que incurrir por no tener su medio de transporte en servicio.
</t>
  </si>
  <si>
    <r>
      <t xml:space="preserve">Se llegó a la suma de </t>
    </r>
    <r>
      <rPr>
        <b/>
        <sz val="10"/>
        <color theme="1"/>
        <rFont val="Calibri"/>
        <family val="2"/>
        <scheme val="minor"/>
      </rPr>
      <t>$1.164.000.</t>
    </r>
    <r>
      <rPr>
        <sz val="10"/>
        <color theme="1"/>
        <rFont val="Calibri"/>
        <family val="2"/>
        <scheme val="minor"/>
      </rPr>
      <t xml:space="preserve"> de la siguiente manera: 
Con base en la documentación presentada, se tuvo en cuenta lo siguiente: 
1.) La señora Sandra Timana presentó una certificación laboral en la que consta que devenga mensualmente un salario mínimo. Pese a que no hay una incapacidad definitiva de medicina legal, sí se evidencia que la señora estuvo hospitalizada durante dos días, y que además de eso, tuvo una incapacidad médica de 30 días por motivo de las lesiones ocasionadas en el accidente. Se considera prudente ofrecer el valor pretendido de $590.000 sobre este rubro, considerando que es menor a la valoración objetivada de una liquidación salarial hecha de acuerdo a los 30 días de incapacidad.
2.) No se reconoce el  gasto de transporte, toda vez que la documentación aportada no es idónea, además de que no soporta la necesidad de asistir a terapias físicas diariamente, con ninguna orden medica.
3.) No se reconoce el gasto del cuidador, debido a que no está acreditada la necesidad del gasto, ni por orden médica, ni por ningún otro medio.
4.) No se reconoce el valor pretendido del pago de medicamentos, toda vez que en la documentación suministrada no se encentra soporte de este gasto. En caso de que se suministre esta documentación, este rubro se podría considerar.
5) Como el señor Nixon Usuma no aportó documentación que acredite los supuestos daños a su motocicleta y los gastos de trasporte, no podrá reconocerse ningún valor por dichos conceptos. </t>
    </r>
  </si>
  <si>
    <r>
      <t xml:space="preserve">Las pretensiones de las víctimas ascienden a la suma de </t>
    </r>
    <r>
      <rPr>
        <b/>
        <sz val="10"/>
        <color theme="1"/>
        <rFont val="Calibri"/>
        <family val="2"/>
        <scheme val="minor"/>
      </rPr>
      <t>$1.664.500</t>
    </r>
    <r>
      <rPr>
        <sz val="10"/>
        <color theme="1"/>
        <rFont val="Calibri"/>
        <family val="2"/>
        <scheme val="minor"/>
      </rPr>
      <t>. Discriminados así: 
Para la señora SAndra Cecilia Timana: un total de $1.664.500. Discminiado así: 
a.) $590.000 por el salario dejado de percibir
b.) 352.000 por gastos de transporte
c.) $600.000 por pagos por cuidador para atender la convalecencia de la víctima
d.) $122.500 por gastos de medicamentos. 
Para el señor Nixon Albeiro Usama no se ha indicado una suma exacta, aunque se evidencia en la documentación suministrada que hace una solicitud respecto al pago de los gastos por la reparación de la moto y de los gastos de transporte en los que ha incurrido.</t>
    </r>
  </si>
  <si>
    <t>La contingencia se considera como REMOTA por cuando, de acuerdo con la información remitida, la póliza No. 1901119001798 no presta cobertura temporal para los hechos analizados.
Lo primero que debe indicarse es que la póliza No. 1901119001798, si bien ampara la responsabilidad civil extracontractual derivada de la conducción del vehículo de placas IHZ720, no presta cobertura temporal, pues la misma tiene una vigencia del 13 de junio de 2019, hasta el 12 de junio de 2020, y teniendo en cuenta que los hechos se ocasionaron el 22 de febrero de 2025, estsos habrían tendo lugar entonces, por fuera del ámbito temporal del aseguramiento. 
Respecto de la responsabilidad del conductor del vehículo asegurado, no se levantó informe de accidente de tránsito al momento del accidente, ni hay documentación que permita afirmar la ocurrencia del mismo, pese a ello, la asegurada en diferentes comunicaciones, ha aceptado la responsabilidad del siniestro, y ha manifestado ser la causante del accidente y de las lesiones ocasionadas a las víctimas en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</si>
</sst>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b/>
      <sz val="10"/>
      <color rgb="FF00000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0" fillId="3" borderId="0" xfId="0" applyFill="1" applyAlignment="1">
      <alignment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3" borderId="0" xfId="0" applyFont="1" applyFill="1" applyAlignment="1">
      <alignment wrapText="1"/>
    </xf>
    <xf numFmtId="0" fontId="2" fillId="3" borderId="0" xfId="0" applyFont="1" applyFill="1" applyAlignment="1">
      <alignment wrapText="1"/>
    </xf>
    <xf numFmtId="0" fontId="0" fillId="3" borderId="0" xfId="0" applyFill="1"/>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8" zoomScaleNormal="100" workbookViewId="0">
      <selection activeCell="J14" sqref="J14"/>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6.5" customWidth="1"/>
    <col min="9" max="9" width="55.332031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1" spans="1:19" x14ac:dyDescent="0.2">
      <c r="B1" t="s">
        <v>0</v>
      </c>
    </row>
    <row r="2" spans="1:19" ht="21" x14ac:dyDescent="0.2">
      <c r="A2" s="50" t="s">
        <v>1</v>
      </c>
      <c r="B2" s="50"/>
      <c r="C2" s="50"/>
      <c r="D2" s="50"/>
      <c r="E2" s="50"/>
      <c r="F2" s="50"/>
      <c r="G2" s="50"/>
      <c r="H2" s="50"/>
      <c r="O2" s="23"/>
      <c r="P2" s="24"/>
      <c r="Q2" s="24"/>
      <c r="R2" s="24"/>
      <c r="S2" s="24"/>
    </row>
    <row r="3" spans="1:19" x14ac:dyDescent="0.2">
      <c r="A3" s="47" t="s">
        <v>2</v>
      </c>
      <c r="B3" s="47"/>
      <c r="C3" s="47"/>
      <c r="D3" s="51"/>
      <c r="E3" s="51"/>
      <c r="F3" s="51"/>
      <c r="G3" s="51"/>
      <c r="H3" s="51"/>
      <c r="O3" s="25"/>
      <c r="P3" s="25"/>
      <c r="Q3" s="26"/>
      <c r="R3" s="26"/>
    </row>
    <row r="4" spans="1:19" x14ac:dyDescent="0.2">
      <c r="A4" s="40" t="s">
        <v>3</v>
      </c>
      <c r="B4" s="48" t="s">
        <v>127</v>
      </c>
      <c r="C4" s="48"/>
      <c r="D4" s="48"/>
      <c r="E4" s="40" t="s">
        <v>4</v>
      </c>
      <c r="F4" s="52" t="s">
        <v>117</v>
      </c>
      <c r="G4" s="52"/>
      <c r="H4" s="52"/>
      <c r="O4" s="25"/>
      <c r="P4" s="25"/>
      <c r="Q4" s="26"/>
      <c r="R4" s="26"/>
    </row>
    <row r="5" spans="1:19" x14ac:dyDescent="0.2">
      <c r="A5" s="40" t="s">
        <v>5</v>
      </c>
      <c r="B5" s="56"/>
      <c r="C5" s="56"/>
      <c r="D5" s="56"/>
      <c r="E5" s="40" t="s">
        <v>6</v>
      </c>
      <c r="F5" s="55"/>
      <c r="G5" s="55"/>
      <c r="H5" s="55"/>
      <c r="O5" s="25"/>
      <c r="P5" s="25"/>
      <c r="Q5" s="26"/>
      <c r="R5" s="26"/>
    </row>
    <row r="6" spans="1:19" ht="30.75" customHeight="1" x14ac:dyDescent="0.2">
      <c r="A6" s="40" t="s">
        <v>7</v>
      </c>
      <c r="B6" s="52" t="s">
        <v>137</v>
      </c>
      <c r="C6" s="52"/>
      <c r="D6" s="52"/>
      <c r="E6" s="52"/>
      <c r="F6" s="52"/>
      <c r="G6" s="52"/>
      <c r="H6" s="52"/>
      <c r="O6" s="25"/>
      <c r="P6" s="25"/>
      <c r="Q6" s="26"/>
      <c r="R6" s="28"/>
    </row>
    <row r="7" spans="1:19" ht="30.75" customHeight="1" x14ac:dyDescent="0.2">
      <c r="A7" s="40" t="s">
        <v>8</v>
      </c>
      <c r="B7" s="52" t="s">
        <v>138</v>
      </c>
      <c r="C7" s="52"/>
      <c r="D7" s="52"/>
      <c r="E7" s="52"/>
      <c r="F7" s="52"/>
      <c r="G7" s="52"/>
      <c r="H7" s="52"/>
      <c r="O7" s="25"/>
      <c r="P7" s="25"/>
      <c r="Q7" s="26"/>
      <c r="R7" s="28"/>
    </row>
    <row r="8" spans="1:19" ht="32.25" customHeight="1" x14ac:dyDescent="0.2">
      <c r="A8" s="40" t="s">
        <v>9</v>
      </c>
      <c r="B8" s="52" t="s">
        <v>131</v>
      </c>
      <c r="C8" s="52"/>
      <c r="D8" s="52"/>
      <c r="E8" s="52"/>
      <c r="F8" s="52"/>
      <c r="G8" s="52"/>
      <c r="H8" s="52"/>
      <c r="O8" s="25"/>
      <c r="P8" s="25"/>
      <c r="Q8" s="26"/>
      <c r="R8" s="28"/>
    </row>
    <row r="9" spans="1:19" ht="165" customHeight="1" x14ac:dyDescent="0.2">
      <c r="A9" s="40" t="s">
        <v>10</v>
      </c>
      <c r="B9" s="48" t="s">
        <v>141</v>
      </c>
      <c r="C9" s="48"/>
      <c r="D9" s="48"/>
      <c r="E9" s="48"/>
      <c r="F9" s="48"/>
      <c r="G9" s="48"/>
      <c r="H9" s="48"/>
      <c r="I9" s="46"/>
      <c r="O9" s="25"/>
      <c r="P9" s="25"/>
      <c r="Q9" s="26"/>
      <c r="R9" s="28"/>
    </row>
    <row r="10" spans="1:19" x14ac:dyDescent="0.2">
      <c r="A10" s="40" t="s">
        <v>11</v>
      </c>
      <c r="B10" s="53">
        <v>590000</v>
      </c>
      <c r="C10" s="53"/>
      <c r="D10" s="53"/>
      <c r="E10" s="53"/>
      <c r="F10" s="53"/>
      <c r="G10" s="53"/>
      <c r="H10" s="53"/>
      <c r="O10" s="25"/>
      <c r="P10" s="28"/>
      <c r="Q10" s="26"/>
      <c r="R10" s="28"/>
    </row>
    <row r="11" spans="1:19" ht="313.5" customHeight="1" x14ac:dyDescent="0.2">
      <c r="A11" s="40" t="s">
        <v>12</v>
      </c>
      <c r="B11" s="54" t="s">
        <v>139</v>
      </c>
      <c r="C11" s="54"/>
      <c r="D11" s="54"/>
      <c r="E11" s="54"/>
      <c r="F11" s="54"/>
      <c r="G11" s="54"/>
      <c r="H11" s="54"/>
      <c r="O11" s="25"/>
      <c r="P11" s="28"/>
      <c r="Q11" s="26"/>
      <c r="R11" s="28"/>
    </row>
    <row r="12" spans="1:19" ht="164.25" customHeight="1" x14ac:dyDescent="0.2">
      <c r="A12" s="40" t="s">
        <v>13</v>
      </c>
      <c r="B12" s="54" t="s">
        <v>142</v>
      </c>
      <c r="C12" s="54"/>
      <c r="D12" s="54"/>
      <c r="E12" s="54"/>
      <c r="F12" s="54"/>
      <c r="G12" s="54"/>
      <c r="H12" s="54"/>
      <c r="I12" s="68"/>
      <c r="O12" s="25"/>
      <c r="P12" s="28"/>
      <c r="Q12" s="26"/>
      <c r="R12" s="28"/>
    </row>
    <row r="13" spans="1:19" ht="30" x14ac:dyDescent="0.2">
      <c r="A13" s="40" t="s">
        <v>14</v>
      </c>
      <c r="B13" s="41" t="s">
        <v>114</v>
      </c>
      <c r="C13" s="40" t="s">
        <v>15</v>
      </c>
      <c r="D13" s="42"/>
      <c r="E13" s="40" t="s">
        <v>16</v>
      </c>
      <c r="F13" s="52" t="s">
        <v>130</v>
      </c>
      <c r="G13" s="52"/>
      <c r="H13" s="52"/>
      <c r="I13" s="69"/>
    </row>
    <row r="14" spans="1:19" x14ac:dyDescent="0.2">
      <c r="A14" s="40" t="s">
        <v>17</v>
      </c>
      <c r="B14" s="52" t="s">
        <v>133</v>
      </c>
      <c r="C14" s="52"/>
      <c r="D14" s="52"/>
      <c r="E14" s="43" t="s">
        <v>18</v>
      </c>
      <c r="F14" s="52" t="s">
        <v>133</v>
      </c>
      <c r="G14" s="52"/>
      <c r="H14" s="52"/>
      <c r="I14" s="70"/>
      <c r="P14" s="28"/>
      <c r="Q14" s="26"/>
      <c r="R14" s="28"/>
    </row>
    <row r="15" spans="1:19" ht="26.25" customHeight="1" x14ac:dyDescent="0.2">
      <c r="A15" s="40" t="s">
        <v>19</v>
      </c>
      <c r="B15" s="44">
        <v>190111122500001</v>
      </c>
      <c r="C15" s="40" t="s">
        <v>20</v>
      </c>
      <c r="D15" s="44">
        <v>1901119001798</v>
      </c>
      <c r="E15" s="45" t="s">
        <v>21</v>
      </c>
      <c r="F15" s="52" t="s">
        <v>132</v>
      </c>
      <c r="G15" s="52"/>
      <c r="H15" s="52"/>
      <c r="I15" s="70"/>
      <c r="O15" s="25"/>
      <c r="P15" s="28"/>
      <c r="Q15" s="26"/>
      <c r="R15" s="28"/>
    </row>
    <row r="16" spans="1:19" ht="30.75" customHeight="1" x14ac:dyDescent="0.2">
      <c r="A16" s="40" t="s">
        <v>22</v>
      </c>
      <c r="B16" s="59" t="s">
        <v>104</v>
      </c>
      <c r="C16" s="60"/>
      <c r="D16" s="60"/>
      <c r="E16" s="60"/>
      <c r="F16" s="60"/>
      <c r="G16" s="60"/>
      <c r="H16" s="61"/>
      <c r="I16" s="70"/>
      <c r="O16" s="25"/>
      <c r="P16" s="28"/>
      <c r="Q16" s="26"/>
      <c r="R16" s="28"/>
    </row>
    <row r="17" spans="1:8" ht="30" x14ac:dyDescent="0.2">
      <c r="A17" s="40" t="s">
        <v>23</v>
      </c>
      <c r="B17" s="51" t="s">
        <v>134</v>
      </c>
      <c r="C17" s="51"/>
      <c r="D17" s="51"/>
      <c r="E17" s="40" t="s">
        <v>24</v>
      </c>
      <c r="F17" s="51" t="s">
        <v>135</v>
      </c>
      <c r="G17" s="55"/>
      <c r="H17" s="55"/>
    </row>
    <row r="18" spans="1:8" x14ac:dyDescent="0.2">
      <c r="A18" s="57" t="s">
        <v>25</v>
      </c>
      <c r="B18" s="57"/>
      <c r="C18" s="57"/>
      <c r="D18" s="57"/>
      <c r="E18" s="57"/>
      <c r="F18" s="57"/>
      <c r="G18" s="57"/>
      <c r="H18" s="57"/>
    </row>
    <row r="19" spans="1:8" ht="25.5" customHeight="1" x14ac:dyDescent="0.2">
      <c r="A19" s="58" t="s">
        <v>26</v>
      </c>
      <c r="B19" s="58"/>
      <c r="C19" s="58"/>
      <c r="D19" s="58"/>
      <c r="E19" s="58"/>
      <c r="F19" s="58"/>
      <c r="G19" s="58"/>
      <c r="H19" s="58"/>
    </row>
    <row r="20" spans="1:8" ht="191.25" customHeight="1" x14ac:dyDescent="0.2">
      <c r="A20" s="48" t="s">
        <v>140</v>
      </c>
      <c r="B20" s="48"/>
      <c r="C20" s="48"/>
      <c r="D20" s="48"/>
      <c r="E20" s="48"/>
      <c r="F20" s="48"/>
      <c r="G20" s="48"/>
      <c r="H20" s="48"/>
    </row>
    <row r="21" spans="1:8" x14ac:dyDescent="0.2">
      <c r="A21" s="47" t="s">
        <v>27</v>
      </c>
      <c r="B21" s="47"/>
      <c r="C21" s="47"/>
      <c r="D21" s="47"/>
      <c r="E21" s="47"/>
      <c r="F21" s="47"/>
      <c r="G21" s="47"/>
      <c r="H21" s="47"/>
    </row>
    <row r="22" spans="1:8" ht="27" customHeight="1" x14ac:dyDescent="0.2">
      <c r="A22" s="49" t="s">
        <v>136</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disablePrompts="1" xWindow="81" yWindow="526"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3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4000000}"/>
    <dataValidation allowBlank="1" showErrorMessage="1" sqref="C13" xr:uid="{00000000-0002-0000-0000-000005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6000000}"/>
    <dataValidation allowBlank="1" showInputMessage="1" showErrorMessage="1" promptTitle="FECHA DE INFORME" prompt="INGRESAR LA FECHA EN LA QUE SE DILIGENCIA EL INFORME" sqref="D3:H3" xr:uid="{00000000-0002-0000-0000-000007000000}"/>
    <dataValidation allowBlank="1" showInputMessage="1" showErrorMessage="1" promptTitle="ESTADO ACTUAL DEL PROCESO" prompt="Se debe incluir las actuaciones adelantadas." sqref="A22" xr:uid="{00000000-0002-0000-0000-000008000000}"/>
  </dataValidations>
  <pageMargins left="0.25" right="0.25" top="0.75" bottom="0.75" header="0.3" footer="0.3"/>
  <pageSetup scale="80" orientation="portrait" horizontalDpi="200" verticalDpi="200" r:id="rId1"/>
  <legacyDrawing r:id="rId2"/>
  <extLst>
    <ext xmlns:x14="http://schemas.microsoft.com/office/spreadsheetml/2009/9/main" uri="{CCE6A557-97BC-4b89-ADB6-D9C93CAAB3DF}">
      <x14:dataValidations xmlns:xm="http://schemas.microsoft.com/office/excel/2006/main" disablePrompts="1" xWindow="81" yWindow="526" count="5">
        <x14:dataValidation type="list" allowBlank="1" showInputMessage="1" showErrorMessage="1" xr:uid="{00000000-0002-0000-0000-000009000000}">
          <x14:formula1>
            <xm:f>Hoja1!$D$1:$D$4</xm:f>
          </x14:formula1>
          <xm:sqref>F5:H5</xm:sqref>
        </x14:dataValidation>
        <x14:dataValidation type="list" allowBlank="1" showInputMessage="1" showErrorMessage="1" xr:uid="{00000000-0002-0000-0000-00000A000000}">
          <x14:formula1>
            <xm:f>Hoja1!$C$1:$C$5</xm:f>
          </x14:formula1>
          <xm:sqref>B13</xm:sqref>
        </x14:dataValidation>
        <x14:dataValidation type="list" allowBlank="1" showInputMessage="1" showErrorMessage="1" xr:uid="{00000000-0002-0000-0000-00000B000000}">
          <x14:formula1>
            <xm:f>Hoja1!$E$1:$E$12</xm:f>
          </x14:formula1>
          <xm:sqref>B16:H16</xm:sqref>
        </x14:dataValidation>
        <x14:dataValidation type="list" allowBlank="1" showInputMessage="1" showErrorMessage="1" xr:uid="{00000000-0002-0000-0000-00000C000000}">
          <x14:formula1>
            <xm:f>Hoja1!$A$1:$A$11</xm:f>
          </x14:formula1>
          <xm:sqref>B4:D4</xm:sqref>
        </x14:dataValidation>
        <x14:dataValidation type="list" allowBlank="1" showInputMessage="1" showErrorMessage="1" xr:uid="{00000000-0002-0000-0000-00000D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0" t="s">
        <v>28</v>
      </c>
      <c r="B2" s="50"/>
      <c r="C2" s="50"/>
      <c r="D2" s="50"/>
      <c r="E2" s="50"/>
      <c r="F2" s="50"/>
    </row>
    <row r="3" spans="1:6" ht="16" x14ac:dyDescent="0.2">
      <c r="A3" s="2" t="s">
        <v>7</v>
      </c>
      <c r="B3" s="66" t="str">
        <f>'1. ABOGADO EXTERNO'!B6:H6</f>
        <v>1. Nixon Albeiro Usama Pianda (víctima directa)
1. Sandra Cecilia Timana (víctima directa)</v>
      </c>
      <c r="C3" s="66"/>
      <c r="D3" s="66"/>
      <c r="E3" s="66"/>
      <c r="F3" s="66"/>
    </row>
    <row r="4" spans="1:6" ht="16" x14ac:dyDescent="0.2">
      <c r="A4" s="2" t="s">
        <v>29</v>
      </c>
      <c r="B4" s="36"/>
      <c r="C4" s="2" t="s">
        <v>30</v>
      </c>
      <c r="D4" s="67"/>
      <c r="E4" s="67"/>
      <c r="F4" s="67"/>
    </row>
    <row r="5" spans="1:6" ht="16" x14ac:dyDescent="0.2">
      <c r="A5" s="2" t="s">
        <v>9</v>
      </c>
      <c r="B5" s="66"/>
      <c r="C5" s="66"/>
      <c r="D5" s="66"/>
      <c r="E5" s="66"/>
      <c r="F5" s="66"/>
    </row>
    <row r="6" spans="1:6" ht="16" x14ac:dyDescent="0.2">
      <c r="A6" s="2" t="s">
        <v>31</v>
      </c>
      <c r="B6" s="32"/>
      <c r="C6" s="2" t="s">
        <v>32</v>
      </c>
      <c r="D6" s="39"/>
      <c r="E6" s="2" t="s">
        <v>33</v>
      </c>
      <c r="F6" s="39"/>
    </row>
    <row r="7" spans="1:6" ht="39.75" customHeight="1" x14ac:dyDescent="0.2">
      <c r="A7" s="2" t="s">
        <v>34</v>
      </c>
      <c r="B7" s="32"/>
      <c r="C7" s="2" t="s">
        <v>35</v>
      </c>
      <c r="D7" s="33"/>
      <c r="E7" s="2" t="s">
        <v>36</v>
      </c>
      <c r="F7" s="34"/>
    </row>
    <row r="8" spans="1:6" ht="35.25" customHeight="1" x14ac:dyDescent="0.2">
      <c r="A8" s="2" t="s">
        <v>37</v>
      </c>
      <c r="B8" s="35"/>
      <c r="C8" s="2" t="s">
        <v>38</v>
      </c>
      <c r="D8" s="35"/>
      <c r="E8" s="2" t="s">
        <v>39</v>
      </c>
      <c r="F8" s="36"/>
    </row>
    <row r="9" spans="1:6" ht="37.5" customHeight="1" x14ac:dyDescent="0.2">
      <c r="A9" s="2" t="s">
        <v>40</v>
      </c>
      <c r="B9" s="5"/>
      <c r="C9" s="64" t="s">
        <v>41</v>
      </c>
      <c r="D9" s="66"/>
      <c r="E9" s="2" t="s">
        <v>42</v>
      </c>
      <c r="F9" s="1"/>
    </row>
    <row r="10" spans="1:6" ht="16" x14ac:dyDescent="0.2">
      <c r="A10" s="2" t="s">
        <v>43</v>
      </c>
      <c r="B10" s="5"/>
      <c r="C10" s="64"/>
      <c r="D10" s="66"/>
      <c r="E10" s="2" t="s">
        <v>44</v>
      </c>
      <c r="F10" s="1"/>
    </row>
    <row r="11" spans="1:6" ht="46.5" customHeight="1" x14ac:dyDescent="0.2">
      <c r="A11" s="2" t="s">
        <v>45</v>
      </c>
      <c r="B11" s="37"/>
      <c r="C11" s="2" t="s">
        <v>24</v>
      </c>
      <c r="D11" s="37"/>
      <c r="E11" s="2" t="s">
        <v>10</v>
      </c>
      <c r="F11" s="38"/>
    </row>
    <row r="12" spans="1:6" ht="167.25" customHeight="1" x14ac:dyDescent="0.2">
      <c r="A12" s="2" t="s">
        <v>46</v>
      </c>
      <c r="B12" s="63"/>
      <c r="C12" s="63"/>
      <c r="D12" s="63"/>
      <c r="E12" s="63"/>
      <c r="F12" s="63"/>
    </row>
    <row r="13" spans="1:6" ht="21" x14ac:dyDescent="0.2">
      <c r="A13" s="50" t="s">
        <v>47</v>
      </c>
      <c r="B13" s="50"/>
      <c r="C13" s="50"/>
      <c r="D13" s="50"/>
      <c r="E13" s="50"/>
      <c r="F13" s="50"/>
    </row>
    <row r="14" spans="1:6" x14ac:dyDescent="0.2">
      <c r="A14" s="62"/>
      <c r="B14" s="62"/>
      <c r="C14" s="62"/>
      <c r="D14" s="62"/>
      <c r="E14" s="62"/>
      <c r="F14" s="62"/>
    </row>
    <row r="15" spans="1:6" x14ac:dyDescent="0.2">
      <c r="A15" s="62"/>
      <c r="B15" s="62"/>
      <c r="C15" s="62"/>
      <c r="D15" s="62"/>
      <c r="E15" s="62"/>
      <c r="F15" s="62"/>
    </row>
    <row r="16" spans="1:6" x14ac:dyDescent="0.2">
      <c r="A16" s="62"/>
      <c r="B16" s="62"/>
      <c r="C16" s="62"/>
      <c r="D16" s="62"/>
      <c r="E16" s="62"/>
      <c r="F16" s="62"/>
    </row>
    <row r="17" spans="1:6" x14ac:dyDescent="0.2">
      <c r="A17" s="62"/>
      <c r="B17" s="62"/>
      <c r="C17" s="62"/>
      <c r="D17" s="62"/>
      <c r="E17" s="62"/>
      <c r="F17" s="62"/>
    </row>
    <row r="18" spans="1:6" x14ac:dyDescent="0.2">
      <c r="A18" s="62"/>
      <c r="B18" s="62"/>
      <c r="C18" s="62"/>
      <c r="D18" s="62"/>
      <c r="E18" s="62"/>
      <c r="F18" s="62"/>
    </row>
    <row r="19" spans="1:6" x14ac:dyDescent="0.2">
      <c r="A19" s="62"/>
      <c r="B19" s="62"/>
      <c r="C19" s="62"/>
      <c r="D19" s="62"/>
      <c r="E19" s="62"/>
      <c r="F19" s="62"/>
    </row>
    <row r="20" spans="1:6" x14ac:dyDescent="0.2">
      <c r="A20" s="62"/>
      <c r="B20" s="62"/>
      <c r="C20" s="62"/>
      <c r="D20" s="62"/>
      <c r="E20" s="62"/>
      <c r="F20" s="62"/>
    </row>
    <row r="21" spans="1:6" x14ac:dyDescent="0.2">
      <c r="A21" s="62"/>
      <c r="B21" s="62"/>
      <c r="C21" s="62"/>
      <c r="D21" s="62"/>
      <c r="E21" s="62"/>
      <c r="F21" s="62"/>
    </row>
    <row r="22" spans="1:6" x14ac:dyDescent="0.2">
      <c r="A22" s="62"/>
      <c r="B22" s="62"/>
      <c r="C22" s="62"/>
      <c r="D22" s="62"/>
      <c r="E22" s="62"/>
      <c r="F22" s="62"/>
    </row>
    <row r="23" spans="1:6" x14ac:dyDescent="0.2">
      <c r="A23" s="62"/>
      <c r="B23" s="62"/>
      <c r="C23" s="62"/>
      <c r="D23" s="62"/>
      <c r="E23" s="62"/>
      <c r="F23" s="62"/>
    </row>
    <row r="24" spans="1:6" x14ac:dyDescent="0.2">
      <c r="A24" s="62"/>
      <c r="B24" s="62"/>
      <c r="C24" s="62"/>
      <c r="D24" s="62"/>
      <c r="E24" s="62"/>
      <c r="F24" s="62"/>
    </row>
    <row r="25" spans="1:6" x14ac:dyDescent="0.2">
      <c r="A25" s="62"/>
      <c r="B25" s="62"/>
      <c r="C25" s="62"/>
      <c r="D25" s="62"/>
      <c r="E25" s="62"/>
      <c r="F25" s="62"/>
    </row>
    <row r="26" spans="1:6" x14ac:dyDescent="0.2">
      <c r="A26" s="62"/>
      <c r="B26" s="62"/>
      <c r="C26" s="62"/>
      <c r="D26" s="62"/>
      <c r="E26" s="62"/>
      <c r="F26" s="62"/>
    </row>
    <row r="27" spans="1:6" x14ac:dyDescent="0.2">
      <c r="A27" s="62"/>
      <c r="B27" s="62"/>
      <c r="C27" s="62"/>
      <c r="D27" s="62"/>
      <c r="E27" s="62"/>
      <c r="F27" s="62"/>
    </row>
    <row r="28" spans="1:6" x14ac:dyDescent="0.2">
      <c r="A28" s="62"/>
      <c r="B28" s="62"/>
      <c r="C28" s="62"/>
      <c r="D28" s="62"/>
      <c r="E28" s="62"/>
      <c r="F28" s="62"/>
    </row>
    <row r="29" spans="1:6" x14ac:dyDescent="0.2">
      <c r="A29" s="62"/>
      <c r="B29" s="62"/>
      <c r="C29" s="62"/>
      <c r="D29" s="62"/>
      <c r="E29" s="62"/>
      <c r="F29" s="62"/>
    </row>
    <row r="30" spans="1:6" x14ac:dyDescent="0.2">
      <c r="A30" s="62"/>
      <c r="B30" s="62"/>
      <c r="C30" s="62"/>
      <c r="D30" s="62"/>
      <c r="E30" s="62"/>
      <c r="F30" s="62"/>
    </row>
    <row r="31" spans="1:6" x14ac:dyDescent="0.2">
      <c r="A31" s="62"/>
      <c r="B31" s="62"/>
      <c r="C31" s="62"/>
      <c r="D31" s="62"/>
      <c r="E31" s="62"/>
      <c r="F31" s="62"/>
    </row>
    <row r="32" spans="1:6" x14ac:dyDescent="0.2">
      <c r="A32" s="62"/>
      <c r="B32" s="62"/>
      <c r="C32" s="62"/>
      <c r="D32" s="62"/>
      <c r="E32" s="62"/>
      <c r="F32" s="62"/>
    </row>
    <row r="33" spans="1:6" x14ac:dyDescent="0.2">
      <c r="A33" s="62"/>
      <c r="B33" s="62"/>
      <c r="C33" s="62"/>
      <c r="D33" s="62"/>
      <c r="E33" s="62"/>
      <c r="F33" s="62"/>
    </row>
    <row r="34" spans="1:6" x14ac:dyDescent="0.2">
      <c r="A34" s="62"/>
      <c r="B34" s="62"/>
      <c r="C34" s="62"/>
      <c r="D34" s="62"/>
      <c r="E34" s="62"/>
      <c r="F34" s="62"/>
    </row>
    <row r="35" spans="1:6" x14ac:dyDescent="0.2">
      <c r="A35" s="62"/>
      <c r="B35" s="62"/>
      <c r="C35" s="62"/>
      <c r="D35" s="62"/>
      <c r="E35" s="62"/>
      <c r="F35" s="62"/>
    </row>
    <row r="36" spans="1:6" x14ac:dyDescent="0.2">
      <c r="A36" s="62"/>
      <c r="B36" s="62"/>
      <c r="C36" s="62"/>
      <c r="D36" s="62"/>
      <c r="E36" s="62"/>
      <c r="F36" s="62"/>
    </row>
    <row r="37" spans="1:6" x14ac:dyDescent="0.2">
      <c r="A37" s="64" t="s">
        <v>48</v>
      </c>
      <c r="B37" s="64"/>
      <c r="C37" s="65"/>
      <c r="D37" s="64" t="s">
        <v>49</v>
      </c>
      <c r="E37" s="64"/>
      <c r="F37" s="64"/>
    </row>
    <row r="38" spans="1:6" ht="16" x14ac:dyDescent="0.2">
      <c r="A38" s="2" t="s">
        <v>50</v>
      </c>
      <c r="B38" s="2" t="s">
        <v>51</v>
      </c>
      <c r="C38" s="65"/>
      <c r="D38" s="2" t="s">
        <v>50</v>
      </c>
      <c r="E38" s="64" t="s">
        <v>51</v>
      </c>
      <c r="F38" s="64"/>
    </row>
    <row r="39" spans="1:6" x14ac:dyDescent="0.2">
      <c r="A39" s="3"/>
      <c r="B39" s="3"/>
      <c r="C39" s="65"/>
      <c r="D39" s="3"/>
      <c r="E39" s="62"/>
      <c r="F39" s="62"/>
    </row>
    <row r="40" spans="1:6" x14ac:dyDescent="0.2">
      <c r="A40" s="3"/>
      <c r="B40" s="3"/>
      <c r="C40" s="65"/>
      <c r="D40" s="3"/>
      <c r="E40" s="62"/>
      <c r="F40" s="62"/>
    </row>
    <row r="41" spans="1:6" x14ac:dyDescent="0.2">
      <c r="A41" s="3"/>
      <c r="B41" s="3"/>
      <c r="C41" s="65"/>
      <c r="D41" s="3"/>
      <c r="E41" s="62"/>
      <c r="F41" s="62"/>
    </row>
    <row r="42" spans="1:6" x14ac:dyDescent="0.2">
      <c r="A42" s="3"/>
      <c r="B42" s="3"/>
      <c r="C42" s="65"/>
      <c r="D42" s="3"/>
      <c r="E42" s="62"/>
      <c r="F42" s="62"/>
    </row>
    <row r="43" spans="1:6" x14ac:dyDescent="0.2">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5"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
      <c r="A3" s="1">
        <v>1</v>
      </c>
      <c r="B3" s="1" t="str">
        <f>'1. ABOGADO EXTERNO'!B4</f>
        <v>9. Otros.</v>
      </c>
      <c r="C3" s="1" t="str">
        <f>'1. ABOGADO EXTERNO'!F4</f>
        <v>4. Única (Para reclamaciones).</v>
      </c>
      <c r="D3" s="6">
        <f>'1. ABOGADO EXTERNO'!B5</f>
        <v>0</v>
      </c>
      <c r="E3" s="17" t="str">
        <f>'1. ABOGADO EXTERNO'!B6</f>
        <v>1. Nixon Albeiro Usama Pianda (víctima directa)
1. Sandra Cecilia Timana (víctima directa)</v>
      </c>
      <c r="F3" s="17" t="str">
        <f>'1. ABOGADO EXTERNO'!B7</f>
        <v>Sandra Mercedes Martínez Montezuma (asegurada)</v>
      </c>
      <c r="G3" s="17" t="str">
        <f>'1. ABOGADO EXTERNO'!B9</f>
        <v>Las pretensiones de las víctimas ascienden a la suma de $1.664.500. Discriminados así: 
Para la señora SAndra Cecilia Timana: un total de $1.664.500. Discminiado así: 
a.) $590.000 por el salario dejado de percibir
b.) 352.000 por gastos de transporte
c.) $600.000 por pagos por cuidador para atender la convalecencia de la víctima
d.) $122.500 por gastos de medicamentos. 
Para el señor Nixon Albeiro Usama no se ha indicado una suma exacta, aunque se evidencia en la documentación suministrada que hace una solicitud respecto al pago de los gastos por la reparación de la moto y de los gastos de transporte en los que ha incurrido.</v>
      </c>
      <c r="H3" s="18">
        <f>'1. ABOGADO EXTERNO'!B10</f>
        <v>590000</v>
      </c>
      <c r="I3" s="17" t="str">
        <f>'1. ABOGADO EXTERNO'!B11</f>
        <v xml:space="preserve">El día 22 de febrero de 2025, a la altura de la calle 21 con carrera 35 A, de la ciudad de Pasto, se presentó un accidente de tránsito entre el vehículo particular de placas IHZ720, conducido por la señora Sandra Mercedes Martínez Montezuma, y la motocicleta de placas FAS35G conducida por el señor Nixon Albeiro Usama Pianda, y en la que se desplazaba como parrillera la señora Sandra Cecilia Timana.
De acuerdo a la versión rendida por la conductora del vehículo de placas IHZ720, y asegurada por Mapfre, el vehículo particular, golpea la parte trasera de la motocicleta, produciendo la caída de las personas que iban en el rodante. No obstante, no acudió al lugar la autoridad de transito por lo que no se elaboró informe policial de accidentes de tránsito. La versión del accidente fue rendida por la misma asegurada. 
Por motivo de este accidente, los lesionados fueron remitidos a la Clínica de Ortopedia y Fracturas Traumedical S.A.S, en donde les atendieron. Respecto al señor Nixon Usama, se le dio salida de inmediato con lesiones menores, pero en cuanto a la señora Sandra Timana, tuvo un diagnóstico de "TRAUMA EN HOMBRO DERECHO Y TOBILLO IZQUIERDO... RADIOGRAFÍA DE TOBILLO EVIDENCIA LUZOFRACTURA DE TOBILLO, SE INMOVILIZA, SE SOLICITA VALORACION POR ORTOPEDIA". Debido a la fractura, la paciente tuvo que ser intervenida quirúrgicamente. La señora Sandra Timana ingresó a la Clínica el día 22 de febrero de 2025, y se le dio de alta el 24 de febrero hogaño, con una incapacidad médica desde el 24 de febrero de 2025, hasta el 25 de marzo de 2025, según registro de historia clínica aportado.
Según las víctimas, como resultado de las lesiones la señora Sandra Timana ha tenido que incurrir no solo en gastos de transporte y medicamentos sino además en un cuidador que la ayude a realizar algunas tareas básicas durante su convalecencia. Por su parte, el señor Nixon Usama afirma que el accidente produjo daños en su motocicleta sobre los que requiere su reparación y además precisa se indemnice los gastos de transporte en los cuales ha tenido que incurrir por no tener su medio de transporte en servicio.
</v>
      </c>
      <c r="J3" s="17" t="str">
        <f>'1. ABOGADO EXTERNO'!B12</f>
        <v>La contingencia se considera como REMOTA por cuando, de acuerdo con la información remitida, la póliza No. 1901119001798 no presta cobertura temporal para los hechos analizados.
Lo primero que debe indicarse es que la póliza No. 1901119001798, si bien ampara la responsabilidad civil extracontractual derivada de la conducción del vehículo de placas IHZ720, no presta cobertura temporal, pues la misma tiene una vigencia del 13 de junio de 2019, hasta el 12 de junio de 2020, y teniendo en cuenta que los hechos se ocasionaron el 22 de febrero de 2025, estsos habrían tendo lugar entonces, por fuera del ámbito temporal del aseguramiento. 
Respecto de la responsabilidad del conductor del vehículo asegurado, no se levantó informe de accidente de tránsito al momento del accidente, ni hay documentación que permita afirmar la ocurrencia del mismo, pese a ello, la asegurada en diferentes comunicaciones, ha aceptado la responsabilidad del siniestro, y ha manifestado ser la causante del accidente y de las lesiones ocasionadas a las víctimas en el mismo.</v>
      </c>
      <c r="K3" s="22" t="str">
        <f>'1. ABOGADO EXTERNO'!B13</f>
        <v xml:space="preserve">3 Remoto (100% a favor de la Compañia). </v>
      </c>
      <c r="L3" s="22"/>
      <c r="M3" s="22"/>
      <c r="N3" s="30" t="s">
        <v>0</v>
      </c>
      <c r="O3" s="19" t="s">
        <v>0</v>
      </c>
      <c r="P3" s="18">
        <f>'2. ABOGADO INTERNO '!D7</f>
        <v>0</v>
      </c>
      <c r="Q3" s="17"/>
      <c r="R3" s="17" t="str">
        <f>'1. ABOGADO EXTERNO'!B16</f>
        <v>AUTOS</v>
      </c>
      <c r="S3" s="17"/>
      <c r="T3" s="1"/>
      <c r="U3" s="20"/>
      <c r="V3" s="17"/>
      <c r="W3" s="21">
        <f>'2. ABOGADO INTERNO '!B8</f>
        <v>0</v>
      </c>
      <c r="X3" s="22" t="str">
        <f>'1. ABOGADO EXTERNO'!B14</f>
        <v>No aplica</v>
      </c>
      <c r="Y3" s="1" t="str">
        <f>'1. ABOGADO EXTERNO'!F14</f>
        <v>No aplica</v>
      </c>
      <c r="Z3" s="1">
        <f>'1. ABOGADO EXTERNO'!F5</f>
        <v>0</v>
      </c>
      <c r="AA3" s="17" t="str">
        <f>'1. ABOGADO EXTERNO'!A22</f>
        <v>Hasta el momento no se ha iniciado proceso civil ni penal.</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5"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3</v>
      </c>
      <c r="B1" s="24" t="s">
        <v>4</v>
      </c>
      <c r="C1" s="24" t="s">
        <v>33</v>
      </c>
      <c r="D1" s="24" t="s">
        <v>6</v>
      </c>
      <c r="E1" s="24" t="s">
        <v>99</v>
      </c>
      <c r="F1" s="29" t="s">
        <v>41</v>
      </c>
    </row>
    <row r="2" spans="1:6" x14ac:dyDescent="0.2">
      <c r="A2" s="25"/>
      <c r="B2" s="25"/>
      <c r="C2" s="26"/>
      <c r="D2" s="26"/>
      <c r="E2" s="27"/>
      <c r="F2" s="4"/>
    </row>
    <row r="3" spans="1:6" x14ac:dyDescent="0.2">
      <c r="A3" s="25" t="s">
        <v>100</v>
      </c>
      <c r="B3" s="25" t="s">
        <v>101</v>
      </c>
      <c r="C3" s="26" t="s">
        <v>102</v>
      </c>
      <c r="D3" s="26" t="s">
        <v>103</v>
      </c>
      <c r="E3" s="27" t="s">
        <v>104</v>
      </c>
      <c r="F3" s="4" t="s">
        <v>105</v>
      </c>
    </row>
    <row r="4" spans="1:6" x14ac:dyDescent="0.2">
      <c r="A4" s="25" t="s">
        <v>106</v>
      </c>
      <c r="B4" s="25" t="s">
        <v>107</v>
      </c>
      <c r="C4" s="26" t="s">
        <v>108</v>
      </c>
      <c r="D4" s="26" t="s">
        <v>109</v>
      </c>
      <c r="E4" s="27" t="s">
        <v>110</v>
      </c>
      <c r="F4" s="4" t="s">
        <v>111</v>
      </c>
    </row>
    <row r="5" spans="1:6" x14ac:dyDescent="0.2">
      <c r="A5" s="25" t="s">
        <v>112</v>
      </c>
      <c r="B5" s="25" t="s">
        <v>113</v>
      </c>
      <c r="C5" s="26" t="s">
        <v>114</v>
      </c>
      <c r="D5" s="28"/>
      <c r="E5" s="27" t="s">
        <v>115</v>
      </c>
    </row>
    <row r="6" spans="1:6" x14ac:dyDescent="0.2">
      <c r="A6" s="25" t="s">
        <v>116</v>
      </c>
      <c r="B6" s="25" t="s">
        <v>117</v>
      </c>
      <c r="C6" s="26"/>
      <c r="D6" s="28"/>
      <c r="E6" s="27" t="s">
        <v>118</v>
      </c>
    </row>
    <row r="7" spans="1:6" x14ac:dyDescent="0.2">
      <c r="A7" s="25" t="s">
        <v>119</v>
      </c>
      <c r="B7" s="25"/>
      <c r="C7" s="26"/>
      <c r="D7" s="28"/>
      <c r="E7" s="27" t="s">
        <v>120</v>
      </c>
    </row>
    <row r="8" spans="1:6" x14ac:dyDescent="0.2">
      <c r="A8" s="25" t="s">
        <v>121</v>
      </c>
      <c r="B8" s="25"/>
      <c r="C8" s="26"/>
      <c r="D8" s="28"/>
      <c r="E8" s="27" t="s">
        <v>122</v>
      </c>
    </row>
    <row r="9" spans="1:6" x14ac:dyDescent="0.2">
      <c r="A9" s="25" t="s">
        <v>123</v>
      </c>
      <c r="B9" s="28"/>
      <c r="C9" s="26"/>
      <c r="D9" s="28"/>
      <c r="E9" s="27" t="s">
        <v>124</v>
      </c>
    </row>
    <row r="10" spans="1:6" x14ac:dyDescent="0.2">
      <c r="A10" s="25" t="s">
        <v>125</v>
      </c>
      <c r="B10" s="28"/>
      <c r="C10" s="26"/>
      <c r="D10" s="28"/>
      <c r="E10" s="27" t="s">
        <v>126</v>
      </c>
    </row>
    <row r="11" spans="1:6" x14ac:dyDescent="0.2">
      <c r="A11" s="25" t="s">
        <v>127</v>
      </c>
      <c r="B11" s="28"/>
      <c r="C11" s="26"/>
      <c r="D11" s="28"/>
      <c r="E11" s="27" t="s">
        <v>128</v>
      </c>
    </row>
    <row r="12" spans="1:6" x14ac:dyDescent="0.2">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purl.org/dc/elements/1.1/"/>
    <ds:schemaRef ds:uri="http://schemas.microsoft.com/office/2006/documentManagement/types"/>
    <ds:schemaRef ds:uri="http://purl.org/dc/dcmitype/"/>
    <ds:schemaRef ds:uri="39c72b90-33f0-47a8-93a0-b0e80e69708d"/>
    <ds:schemaRef ds:uri="http://purl.org/dc/terms/"/>
    <ds:schemaRef ds:uri="http://schemas.openxmlformats.org/package/2006/metadata/core-properties"/>
    <ds:schemaRef ds:uri="http://schemas.microsoft.com/office/2006/metadata/properties"/>
    <ds:schemaRef ds:uri="http://schemas.microsoft.com/office/infopath/2007/PartnerControls"/>
    <ds:schemaRef ds:uri="55bf16b8-db60-4153-a954-9d3ee6a964fe"/>
    <ds:schemaRef ds:uri="http://www.w3.org/XML/1998/namespace"/>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2025-05-16T19:32:00Z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