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filterPrivacy="1" defaultThemeVersion="124226"/>
  <xr:revisionPtr revIDLastSave="0" documentId="8_{96207865-2F0B-8845-8764-8E8A21026F0B}" xr6:coauthVersionLast="36" xr6:coauthVersionMax="36" xr10:uidLastSave="{00000000-0000-0000-0000-000000000000}"/>
  <bookViews>
    <workbookView xWindow="0" yWindow="460" windowWidth="33020" windowHeight="16700" tabRatio="669" xr2:uid="{00000000-000D-0000-FFFF-FFFF00000000}"/>
  </bookViews>
  <sheets>
    <sheet name="1. ABOGADO EXTERNO" sheetId="1" r:id="rId1"/>
    <sheet name="2. ABOGADO INTERNO " sheetId="2" r:id="rId2"/>
    <sheet name="REPORTE S.F.C." sheetId="3" r:id="rId3"/>
    <sheet name="Hoja1" sheetId="4" state="hidden"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<sst xmlns="http://schemas.openxmlformats.org/spreadsheetml/2006/main" count="171" uniqueCount="145">
  <si>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</si>
  <si>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</si>
  <si>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</si>
  <si>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</si>
  <si>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</si>
  <si>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</si>
  <si>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</si>
  <si>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</si>
  <si>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</si>
  <si>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</si>
  <si>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</si>
  <si>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</si>
  <si>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</si>
  <si>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</si>
  <si>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</si>
  <si>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</si>
  <si>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</si>
  <si>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</si>
  <si>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</si>
  <si>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</si>
  <si>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</si>
  <si>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</si>
  <si>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</si>
  <si>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</si>
  <si>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</si>
  <si>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</si>
  <si>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</si>
  <si>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</si>
  <si>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</si>
  <si>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</si>
  <si>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</si>
  <si>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</si>
  <si>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</si>
  <si>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</si>
  <si>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</si>
  <si>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</si>
  <si>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</si>
  <si>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</si>
  <si>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</si>
  <si>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</si>
  <si>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</si>
  <si>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</si>
  <si>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</si>
  <si>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</si>
  <si>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</si>
  <si>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</si>
  <si>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</si>
  <si>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</si>
  <si>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</si>
  <si>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</si>
  <si>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</si>
  <si>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</si>
  <si>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</si>
  <si>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</si>
  <si>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</si>
  <si>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</si>
  <si>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</si>
  <si>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</si>
  <si>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</si>
  <si>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</si>
  <si>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</si>
  <si>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</si>
  <si>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</si>
  <si>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</si>
  <si>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</si>
  <si>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</si>
  <si>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</si>
  <si>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</si>
  <si>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</si>
  <si>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</si>
  <si>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</si>
  <si>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</si>
  <si>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</si>
  <si>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</si>
  <si>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</si>
  <si>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</si>
  <si>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</si>
  <si>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</si>
  <si>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</si>
  <si>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</si>
  <si>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</si>
  <si>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</si>
  <si>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</si>
  <si>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</si>
  <si>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</si>
  <si>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</si>
  <si>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</si>
  <si>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</si>
  <si>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</si>
  <si>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</si>
  <si>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</si>
  <si>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</si>
  <si>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</si>
  <si>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</si>
  <si>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</si>
  <si>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</si>
  <si>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</si>
  <si>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</si>
  <si>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</si>
  <si>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</si>
  <si>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</si>
  <si>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</si>
  <si>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</si>
  <si>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</si>
  <si>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</si>
  <si>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</si>
  <si>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</si>
  <si>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</si>
  <si>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</si>
  <si>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</si>
  <si>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</si>
  <si>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</si>
  <si>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</si>
  <si>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</si>
  <si>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</si>
  <si>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</si>
  <si>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</si>
  <si>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</si>
  <si>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</si>
  <si>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</si>
  <si>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</si>
  <si>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</si>
  <si>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</si>
  <si>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</si>
  <si>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</si>
  <si>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</si>
  <si>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</si>
  <si>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</si>
  <si>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</si>
  <si>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</si>
  <si>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Gustavo Alberto Herrera Ávila</t>
  </si>
  <si>
    <t>Fiscalía Local 60 de Cali</t>
  </si>
  <si>
    <t>Póliza colectiva de automóviles</t>
  </si>
  <si>
    <t>30 de marzo de 2025</t>
  </si>
  <si>
    <t>María Valentina Díaz Restrepo C.C. No. 1112038961 (Víctima directa)</t>
  </si>
  <si>
    <t>Miguel Ángel Henao Acevedo C.C. No.  94070902 (asegurado - propietario y conductor vehículo JKQ761)</t>
  </si>
  <si>
    <t xml:space="preserve">Miguel Ángel Henao Acevedo C.C. No.  94070902 </t>
  </si>
  <si>
    <r>
      <t xml:space="preserve">Las pretensiones de la víctima María Valentina Díaz Restrepo ascienden a: </t>
    </r>
    <r>
      <rPr>
        <b/>
        <sz val="11"/>
        <color theme="1"/>
        <rFont val="Calibri"/>
        <family val="2"/>
        <scheme val="minor"/>
      </rPr>
      <t xml:space="preserve">$53.653.334 </t>
    </r>
    <r>
      <rPr>
        <sz val="11"/>
        <color theme="1"/>
        <rFont val="Calibri"/>
        <family val="2"/>
        <scheme val="minor"/>
      </rPr>
      <t>abarca la solicitud de indemnización por los siguientes conceptos:
1.Daño emergente por valor de $2.000.000
2. Lucro cesante por valor de $8.948.334
3. Daño moral por valor de $14.235.000
4. Daño a la salud por valor de $14.235.000
5. Daño a la vida de relación por valor de $14.235.000
Los cuales aduce que se justifican, según argumenta, como resultado de las lesiones que se habrían producido contra su humanidad derivados del accidente de tránsito. Para ello aporta la historia clínica y examen médico legal emitido por el Instituto Nacional de Medicina Legal y Ciencias forenses.</t>
    </r>
  </si>
  <si>
    <t>Hasta el momento no se ha iniciado proceso civil. 
Respecto a las pretensiones del conductor de la motocicleta: Mike Yela Enriquez; es importante manifestar que no se conocen debido a que, según lo manifestado por la represtante de las víctimas, se está a la espera de otras valoraciones médicas, pero que una vez se tenga ese elemento, se hará la reclamación a favor de dicho lesionado.</t>
  </si>
  <si>
    <t>4 de abril de 2025</t>
  </si>
  <si>
    <r>
      <t xml:space="preserve">De acuerdo con lo indicado en la reclamación, el día </t>
    </r>
    <r>
      <rPr>
        <b/>
        <sz val="11"/>
        <color theme="1"/>
        <rFont val="Calibri"/>
        <family val="2"/>
        <scheme val="minor"/>
      </rPr>
      <t>30 de marzo de 2025</t>
    </r>
    <r>
      <rPr>
        <sz val="11"/>
        <color theme="1"/>
        <rFont val="Calibri"/>
        <family val="2"/>
        <scheme val="minor"/>
      </rPr>
      <t>, siendo las 22:30 horas aproximadamente, la señora María Valentina Díaz Restrepo, se transportaba en un vehículo tipo motocicleta de placas LYG49A en calidad de pasajera, conducida por el señor Mike Yela Enríquez, cuando a la altura de la calle 6 con avenida circunvalar de la ciudad de Cali (V), colisionó con un vehículo tipo automóvil de placas JKQ761, Marca FORD FIESTA,  de propiedad del señor Miguel Ángel Henao Acevedo y conducido por él mismo. 
Revisado el informe elevado por autoridad de tránsito que llegó al lugar de los hechos, el accidente se codificó bajo la hipótesis No. 112 para el conductor del vehículo de placas JKQ761 por supuestamente</t>
    </r>
    <r>
      <rPr>
        <i/>
        <sz val="11"/>
        <color theme="1"/>
        <rFont val="Calibri"/>
        <family val="2"/>
        <scheme val="minor"/>
      </rPr>
      <t xml:space="preserve"> "no respetar la señal de pare". </t>
    </r>
    <r>
      <rPr>
        <sz val="11"/>
        <color theme="1"/>
        <rFont val="Calibri"/>
        <family val="2"/>
        <scheme val="minor"/>
      </rPr>
      <t>Como consecuencia del accidente ambas personas que se movilizaban en la motocicleta resultaron lesionadas. 
Con el objetivo de acreditar las lesiones presentadas por la señora María Valentina Díaz Restrepo, la víctima aporta la historia clínica en la que consta que esta sufrió trauma encefálico, trauma cerrado de tórax, trauma en pierna y tobillo derecho, trauma cerrado de abdomen con explosión de tejidos blandos que dejaron una cicatriz. Igualmente aduce e incorpora examen médico legal emitido por el Instituto Nacional de Medicina Legal y Ciencias forenses, el cual le otorgó una incapacidad médico legal definitiva de 40 días; dictaminando: Deformidad física que afecta el cuerpo de carácter permanente.</t>
    </r>
  </si>
  <si>
    <r>
      <t xml:space="preserve">Se llegó a la suma de </t>
    </r>
    <r>
      <rPr>
        <b/>
        <sz val="11"/>
        <color theme="1"/>
        <rFont val="Calibri"/>
        <family val="2"/>
        <scheme val="minor"/>
      </rPr>
      <t>$32.041.777</t>
    </r>
    <r>
      <rPr>
        <sz val="11"/>
        <color theme="1"/>
        <rFont val="Calibri"/>
        <family val="2"/>
        <scheme val="minor"/>
      </rPr>
      <t xml:space="preserve"> de la siguiente manera: 
Con base en la documentación presentada y en las decisiones que han tomado las altas corporaciones en casos similares, se llegó a la suma antes mencionada con base en los siguientes argumentos:
</t>
    </r>
    <r>
      <rPr>
        <b/>
        <sz val="11"/>
        <color theme="1"/>
        <rFont val="Calibri"/>
        <family val="2"/>
        <scheme val="minor"/>
      </rPr>
      <t>1.) Daño emergente: $0.</t>
    </r>
    <r>
      <rPr>
        <sz val="11"/>
        <color theme="1"/>
        <rFont val="Calibri"/>
        <family val="2"/>
        <scheme val="minor"/>
      </rPr>
      <t xml:space="preserve"> No se reconoce el perjuicio reclamado pues no se aporta prueba siquiera sumaria para soportar dicho rubro presuntamente causado por los gastos de traslados que ha tenido que incurrir la víctima para su recuperación.
</t>
    </r>
    <r>
      <rPr>
        <b/>
        <sz val="11"/>
        <color theme="1"/>
        <rFont val="Calibri"/>
        <family val="2"/>
        <scheme val="minor"/>
      </rPr>
      <t>2.) Lucro cesante:</t>
    </r>
    <r>
      <rPr>
        <sz val="11"/>
        <color theme="1"/>
        <rFont val="Calibri"/>
        <family val="2"/>
        <scheme val="minor"/>
      </rPr>
      <t xml:space="preserve"> </t>
    </r>
    <r>
      <rPr>
        <b/>
        <sz val="11"/>
        <color theme="1"/>
        <rFont val="Calibri"/>
        <family val="2"/>
        <scheme val="minor"/>
      </rPr>
      <t>$3.571.777.</t>
    </r>
    <r>
      <rPr>
        <sz val="11"/>
        <color theme="1"/>
        <rFont val="Calibri"/>
        <family val="2"/>
        <scheme val="minor"/>
      </rPr>
      <t xml:space="preserve"> Se tuvo en cuenta los 40 días dictaminados por el Instituto Colombiano de Medicina Legal y Ciencias Forenses. A este valor se llegó liquidando los días de incapacidad con el salario mensual acreditado en la declaración de renta aportada en la reclamación, la cual le daba un estimado mensual de $ 2. 678.833 COP. No se tuvo en cuenta el salario mensual de $ 6.711.250 enunciado en la reclamación por no haberse acreditado dicho monto. 
</t>
    </r>
    <r>
      <rPr>
        <b/>
        <sz val="11"/>
        <color theme="1"/>
        <rFont val="Calibri"/>
        <family val="2"/>
        <scheme val="minor"/>
      </rPr>
      <t>3.) Daño moral:</t>
    </r>
    <r>
      <rPr>
        <sz val="11"/>
        <color theme="1"/>
        <rFont val="Calibri"/>
        <family val="2"/>
        <scheme val="minor"/>
      </rPr>
      <t xml:space="preserve"> </t>
    </r>
    <r>
      <rPr>
        <b/>
        <sz val="11"/>
        <color theme="1"/>
        <rFont val="Calibri"/>
        <family val="2"/>
        <scheme val="minor"/>
      </rPr>
      <t xml:space="preserve">10 SMLMV </t>
    </r>
    <r>
      <rPr>
        <sz val="11"/>
        <color theme="1"/>
        <rFont val="Calibri"/>
        <family val="2"/>
        <scheme val="minor"/>
      </rPr>
      <t xml:space="preserve">equivalentes a </t>
    </r>
    <r>
      <rPr>
        <b/>
        <sz val="11"/>
        <color theme="1"/>
        <rFont val="Calibri"/>
        <family val="2"/>
        <scheme val="minor"/>
      </rPr>
      <t>$14.235.000</t>
    </r>
    <r>
      <rPr>
        <sz val="11"/>
        <color theme="1"/>
        <rFont val="Calibri"/>
        <family val="2"/>
        <scheme val="minor"/>
      </rPr>
      <t xml:space="preserve">. Debido a que con la historia clínica se evidenció un daño producido por el accidente; suma que corresponde a la solicitada con la reclamación. </t>
    </r>
    <r>
      <rPr>
        <sz val="11"/>
        <color theme="1"/>
        <rFont val="Calibri"/>
        <family val="2"/>
        <scheme val="minor"/>
      </rPr>
      <t xml:space="preserve">Esto con base en decisiones de las altas cortes en casos similares, especialmente la Sentencia  SC072 de 2025 Proferida por la Corte Suprema de Justicia Sala Civil. </t>
    </r>
    <r>
      <rPr>
        <sz val="11"/>
        <color theme="1"/>
        <rFont val="Calibri"/>
        <family val="2"/>
        <scheme val="minor"/>
      </rPr>
      <t xml:space="preserve">Resaltando que la causación del daño y su gravedad están demostrados mediante la historia clínica en la que consta que esta sufrió trauma encefálico, trauma cerrado de tórax, trauma en pierna y tobillo derecho, trauma cerrado de abdomen con explosión de tejidos blandos que dejaron una cicatriz. Igualmente, mediante el examen médico legal emitido por el Instituto Nacional de Medicina Legal y Ciencias forenses, el cual le otorgó una incapacidad médico legal definitiva de 40 días; dictaminando: Deformidad física que afecta el cuerpo de carácter permanente.
</t>
    </r>
    <r>
      <rPr>
        <b/>
        <sz val="11"/>
        <color theme="1"/>
        <rFont val="Calibri"/>
        <family val="2"/>
        <scheme val="minor"/>
      </rPr>
      <t xml:space="preserve">4.) Daño a la vida en relación: </t>
    </r>
    <r>
      <rPr>
        <sz val="11"/>
        <color theme="1"/>
        <rFont val="Calibri"/>
        <family val="2"/>
        <scheme val="minor"/>
      </rPr>
      <t xml:space="preserve">Respecto a este perjuicio, y considerando que hubo una afectación física y un compromiso a la salud, teniendo en cuenta el pronuciamiento de la Corte Suprema de Justicia, SC072 de 2025, consideramos reconocer la suma de 10 SMLMV por este rubro, lo que a la fecha da un total de </t>
    </r>
    <r>
      <rPr>
        <b/>
        <sz val="11"/>
        <color theme="1"/>
        <rFont val="Calibri"/>
        <family val="2"/>
        <scheme val="minor"/>
      </rPr>
      <t>$14.235.000</t>
    </r>
    <r>
      <rPr>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5) Daño a la salud: </t>
    </r>
    <r>
      <rPr>
        <sz val="11"/>
        <color theme="1"/>
        <rFont val="Calibri"/>
        <family val="2"/>
        <scheme val="minor"/>
      </rPr>
      <t xml:space="preserve">Se descarta la tasación de este tipo de perjuicio por ser extraño a la jurisdicción civil. El daño a la salud se encuentra desarrollado por la jurisprudencia de la jurisdicción contenciosa administrativa, la cual es inaplicable al caso concreto al estar frente a un conflicto de responsabilidad civil extracontractual entre particulares
</t>
    </r>
  </si>
  <si>
    <t>2 de septiembre de 2025</t>
  </si>
  <si>
    <t>06 de agosto de 2025</t>
  </si>
  <si>
    <r>
      <t xml:space="preserve">La contingencia se considera como PROBABLE, toda vez que la póliza vinculada presta cobertura temporal y material y está probada la responsabilidad del asegurado.
En primer lugar, debe indicarse que la póliza de automóviles No. 1507124006637, cuyo asegurado el señor Miguel Ángel Henao Acevedo cuenta con una vigencia del 29 de abril de 2024 hasta el 28 de abril de 2025, por lo que se encontraba vigente para la fecha en la que ocurrió el accidente (30 de marzo de 2025), es decir, que presta cobertura temporal. De otro lado, la póliza ampara la Responsabilidad Civil Extracontractual derivada de la conducción del vehículo de placas JKQ761, pretensión que se endilga en contra del asegurado, por lo que la póliza presta cobertura material.
En segundo lugar, debe indicarse que la responsabilidad del asegurado está demostrada por lo siguiente: (i) En el IPAT se codificó como hipótesis para el propietario y conductor del vehículo asegurado la 112: "no respetar la señal de pare"; (ii) </t>
    </r>
    <r>
      <rPr>
        <sz val="11"/>
        <color theme="1"/>
        <rFont val="Calibri (Cuerpo)_x0000_"/>
      </rPr>
      <t xml:space="preserve">de acuerdo a lo que manifiesta el conductor asegurado, que quedó plasmado en el informe de accidente elevado en el sitio por el abogado de la aseguradora, respecto a la ocurrencia del accidente, señala que él sí hizo el pare, sin embargo, acepta que se </t>
    </r>
    <r>
      <rPr>
        <sz val="11"/>
        <color theme="1"/>
        <rFont val="Calibri"/>
        <family val="2"/>
        <scheme val="minor"/>
      </rPr>
      <t xml:space="preserve">encontraba ingresando en una vía de mayor prelación, lo que podría ser considerarse como una acción que eleva el riesgo permitido y que fue lo que  conllevó a la materialización del peligro, lo que en últimas haya sido la causa del accidente.  (iii) En este caso la víctima directa MARIA VALENTINA DIAZ RESTREPO no venía ejerciendo la conducción de la motocicleta en la que se desplazaba pues era solo pasajera de dicho automotor; de manera que a aquella no puede atribuirse el ejercicio de una actividad peligrosa. Por ello se recuerda que la conducción de vehículos ha sido catalogada como una actividad peligrosa de acuerdo al artículo 2356 del Código Civil, es decir, la culpa de la persona que causó el hecho dañoso se presume y, por lo tanto, sólo puede exonerarse de responsabilidad demostrando una causa extraña; sin embargo, dentro del caso de marras no se observa configurada y probada una causa extraña, esto es, fuerza mayor, hecho de un tercero o hecho exclusivo de la víctima. (v). El daño presentado por la víctima guarda relación con el accidente de tránsito. Por este motivo es jurídicamente aceptado llegar a la conclusión de que la responsabilidad del vehículo asegurado de placas JKQ761, está acreditada.
Lo anterior, sin perjuicio del carácter contingente de la calificación.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</si>
</sst>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2">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sz val="11"/>
      <color rgb="FFFF0000"/>
      <name val="Calibri"/>
      <family val="2"/>
      <scheme val="minor"/>
    </font>
    <font>
      <i/>
      <sz val="11"/>
      <color theme="1"/>
      <name val="Calibri"/>
      <family val="2"/>
      <scheme val="minor"/>
    </font>
    <font>
      <sz val="11"/>
      <color theme="1"/>
      <name val="Calibri (Cuerpo)_x0000_"/>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1">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2" fillId="2" borderId="1" xfId="0" applyFont="1" applyFill="1" applyBorder="1" applyAlignment="1">
      <alignment horizontal="center" vertical="center" wrapText="1"/>
    </xf>
    <xf numFmtId="0" fontId="0" fillId="0" borderId="1" xfId="0" applyFont="1" applyBorder="1" applyAlignment="1" applyProtection="1">
      <alignment horizontal="center" vertical="center" wrapText="1"/>
      <protection locked="0"/>
    </xf>
    <xf numFmtId="165" fontId="0" fillId="0" borderId="1" xfId="2" applyNumberFormat="1" applyFont="1" applyFill="1" applyBorder="1" applyAlignment="1" applyProtection="1">
      <alignment horizontal="center" vertical="center"/>
      <protection locked="0"/>
    </xf>
    <xf numFmtId="0" fontId="2" fillId="2" borderId="1" xfId="0" applyFont="1" applyFill="1" applyBorder="1" applyAlignment="1">
      <alignment horizontal="center" wrapText="1"/>
    </xf>
    <xf numFmtId="1" fontId="0" fillId="0" borderId="1" xfId="0" applyNumberFormat="1" applyFont="1" applyBorder="1" applyAlignment="1" applyProtection="1">
      <alignment horizontal="center" vertical="center"/>
      <protection locked="0"/>
    </xf>
    <xf numFmtId="0" fontId="4"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pplyProtection="1">
      <alignment horizontal="left" vertical="top" wrapText="1"/>
      <protection locked="0"/>
    </xf>
    <xf numFmtId="0" fontId="0" fillId="0" borderId="1"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3"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3" borderId="0" xfId="0" applyFont="1" applyFill="1"/>
    <xf numFmtId="0" fontId="0" fillId="3" borderId="0" xfId="0" applyFill="1"/>
    <xf numFmtId="0" fontId="2" fillId="3" borderId="1" xfId="0" applyFont="1" applyFill="1" applyBorder="1" applyAlignment="1">
      <alignment horizontal="center" vertical="center"/>
    </xf>
    <xf numFmtId="14" fontId="0" fillId="3" borderId="1" xfId="0" applyNumberFormat="1" applyFont="1" applyFill="1" applyBorder="1" applyAlignment="1" applyProtection="1">
      <alignment horizontal="center" vertical="center"/>
      <protection locked="0"/>
    </xf>
    <xf numFmtId="0" fontId="2" fillId="3" borderId="0" xfId="0" applyFont="1" applyFill="1" applyAlignment="1">
      <alignment wrapText="1"/>
    </xf>
    <xf numFmtId="0" fontId="0" fillId="3" borderId="1" xfId="0" applyFont="1" applyFill="1" applyBorder="1" applyAlignment="1" applyProtection="1">
      <alignment horizontal="left" vertical="top" wrapText="1"/>
      <protection locked="0"/>
    </xf>
    <xf numFmtId="0" fontId="0" fillId="3" borderId="1" xfId="0" applyFont="1" applyFill="1" applyBorder="1" applyAlignment="1" applyProtection="1">
      <alignment horizontal="center" vertical="center" wrapText="1"/>
      <protection locked="0"/>
    </xf>
    <xf numFmtId="14" fontId="0" fillId="3" borderId="1" xfId="0" applyNumberFormat="1" applyFont="1" applyFill="1" applyBorder="1" applyAlignment="1" applyProtection="1">
      <alignment horizontal="left" vertical="top" wrapText="1"/>
      <protection locked="0"/>
    </xf>
    <xf numFmtId="0" fontId="0" fillId="3" borderId="1" xfId="0" applyFont="1" applyFill="1" applyBorder="1" applyAlignment="1" applyProtection="1">
      <alignment horizontal="center" vertical="center"/>
      <protection locked="0"/>
    </xf>
    <xf numFmtId="165" fontId="0" fillId="3" borderId="1" xfId="0" applyNumberFormat="1" applyFont="1" applyFill="1" applyBorder="1" applyAlignment="1" applyProtection="1">
      <alignment horizontal="center" vertical="center" wrapText="1"/>
      <protection locked="0"/>
    </xf>
    <xf numFmtId="0" fontId="0" fillId="3" borderId="1" xfId="1" applyNumberFormat="1" applyFont="1" applyFill="1" applyBorder="1" applyAlignment="1" applyProtection="1">
      <alignment horizontal="left" vertical="top" wrapText="1"/>
      <protection locked="0"/>
    </xf>
    <xf numFmtId="0" fontId="9"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topLeftCell="A16" zoomScale="80" zoomScaleNormal="80" workbookViewId="0">
      <selection activeCell="A19" sqref="A19:H19"/>
    </sheetView>
  </sheetViews>
  <sheetFormatPr baseColWidth="10" defaultColWidth="11.5" defaultRowHeight="15"/>
  <cols>
    <col min="1" max="1" width="20.5" customWidth="1"/>
    <col min="2" max="2" width="23.5" customWidth="1"/>
    <col min="3" max="3" width="13.5" customWidth="1"/>
    <col min="4" max="4" width="22.1640625" customWidth="1"/>
    <col min="5" max="5" width="14.1640625" customWidth="1"/>
    <col min="8" max="8" width="14.6640625" customWidth="1"/>
    <col min="9" max="9" width="37.1640625" customWidth="1"/>
    <col min="15" max="15" width="36.5" style="27" bestFit="1" customWidth="1"/>
    <col min="16" max="16" width="28" style="27" bestFit="1" customWidth="1"/>
    <col min="17" max="17" width="38.5" style="27" bestFit="1" customWidth="1"/>
    <col min="18" max="18" width="15.83203125" style="27" customWidth="1"/>
    <col min="19" max="19" width="27.5" style="27" bestFit="1" customWidth="1"/>
    <col min="20" max="20" width="11.5" style="27"/>
  </cols>
  <sheetData>
    <row r="1" spans="1:19">
      <c r="A1" s="59"/>
      <c r="B1" s="59" t="s">
        <v>0</v>
      </c>
      <c r="C1" s="59"/>
      <c r="D1" s="59"/>
      <c r="E1" s="59"/>
      <c r="F1" s="59"/>
      <c r="G1" s="59"/>
      <c r="H1" s="59"/>
      <c r="I1" s="60"/>
    </row>
    <row r="2" spans="1:19">
      <c r="A2" s="61" t="s">
        <v>1</v>
      </c>
      <c r="B2" s="61"/>
      <c r="C2" s="61"/>
      <c r="D2" s="61"/>
      <c r="E2" s="61"/>
      <c r="F2" s="61"/>
      <c r="G2" s="61"/>
      <c r="H2" s="61"/>
      <c r="I2" s="60"/>
      <c r="O2" s="23"/>
      <c r="P2" s="24"/>
      <c r="Q2" s="24"/>
      <c r="R2" s="24"/>
      <c r="S2" s="24"/>
    </row>
    <row r="3" spans="1:19">
      <c r="A3" s="56" t="s">
        <v>2</v>
      </c>
      <c r="B3" s="56"/>
      <c r="C3" s="56"/>
      <c r="D3" s="62" t="s">
        <v>142</v>
      </c>
      <c r="E3" s="62"/>
      <c r="F3" s="62"/>
      <c r="G3" s="62"/>
      <c r="H3" s="62"/>
      <c r="I3" s="63"/>
      <c r="O3" s="25"/>
      <c r="P3" s="25"/>
      <c r="Q3" s="26"/>
      <c r="R3" s="26"/>
    </row>
    <row r="4" spans="1:19" ht="16">
      <c r="A4" s="46" t="s">
        <v>3</v>
      </c>
      <c r="B4" s="64" t="s">
        <v>127</v>
      </c>
      <c r="C4" s="64"/>
      <c r="D4" s="64"/>
      <c r="E4" s="46" t="s">
        <v>4</v>
      </c>
      <c r="F4" s="65" t="s">
        <v>117</v>
      </c>
      <c r="G4" s="65"/>
      <c r="H4" s="65"/>
      <c r="I4" s="60"/>
      <c r="O4" s="25"/>
      <c r="P4" s="25"/>
      <c r="Q4" s="26"/>
      <c r="R4" s="26"/>
    </row>
    <row r="5" spans="1:19" ht="16">
      <c r="A5" s="46" t="s">
        <v>5</v>
      </c>
      <c r="B5" s="66" t="s">
        <v>143</v>
      </c>
      <c r="C5" s="66"/>
      <c r="D5" s="66"/>
      <c r="E5" s="46" t="s">
        <v>6</v>
      </c>
      <c r="F5" s="67" t="s">
        <v>103</v>
      </c>
      <c r="G5" s="67"/>
      <c r="H5" s="67"/>
      <c r="I5" s="63"/>
      <c r="O5" s="25"/>
      <c r="P5" s="25"/>
      <c r="Q5" s="26"/>
      <c r="R5" s="26"/>
    </row>
    <row r="6" spans="1:19" ht="30.75" customHeight="1">
      <c r="A6" s="46" t="s">
        <v>7</v>
      </c>
      <c r="B6" s="65" t="s">
        <v>134</v>
      </c>
      <c r="C6" s="65"/>
      <c r="D6" s="65"/>
      <c r="E6" s="65"/>
      <c r="F6" s="65"/>
      <c r="G6" s="65"/>
      <c r="H6" s="65"/>
      <c r="I6" s="60"/>
      <c r="O6" s="25"/>
      <c r="P6" s="25"/>
      <c r="Q6" s="26"/>
      <c r="R6" s="28"/>
    </row>
    <row r="7" spans="1:19" ht="30.75" customHeight="1">
      <c r="A7" s="46" t="s">
        <v>8</v>
      </c>
      <c r="B7" s="65" t="s">
        <v>135</v>
      </c>
      <c r="C7" s="65"/>
      <c r="D7" s="65"/>
      <c r="E7" s="65"/>
      <c r="F7" s="65"/>
      <c r="G7" s="65"/>
      <c r="H7" s="65"/>
      <c r="I7" s="60"/>
      <c r="O7" s="25"/>
      <c r="P7" s="25"/>
      <c r="Q7" s="26"/>
      <c r="R7" s="28"/>
    </row>
    <row r="8" spans="1:19" ht="32.25" customHeight="1">
      <c r="A8" s="46" t="s">
        <v>9</v>
      </c>
      <c r="B8" s="65" t="s">
        <v>136</v>
      </c>
      <c r="C8" s="65"/>
      <c r="D8" s="65"/>
      <c r="E8" s="65"/>
      <c r="F8" s="65"/>
      <c r="G8" s="65"/>
      <c r="H8" s="65"/>
      <c r="I8" s="60"/>
      <c r="O8" s="25"/>
      <c r="P8" s="25"/>
      <c r="Q8" s="26"/>
      <c r="R8" s="28"/>
    </row>
    <row r="9" spans="1:19" ht="189" customHeight="1">
      <c r="A9" s="46" t="s">
        <v>10</v>
      </c>
      <c r="B9" s="64" t="s">
        <v>137</v>
      </c>
      <c r="C9" s="64"/>
      <c r="D9" s="64"/>
      <c r="E9" s="64"/>
      <c r="F9" s="64"/>
      <c r="G9" s="64"/>
      <c r="H9" s="64"/>
      <c r="I9" s="63"/>
      <c r="O9" s="25"/>
      <c r="P9" s="25"/>
      <c r="Q9" s="26"/>
      <c r="R9" s="28"/>
    </row>
    <row r="10" spans="1:19" ht="16">
      <c r="A10" s="46" t="s">
        <v>11</v>
      </c>
      <c r="B10" s="68">
        <v>32041777</v>
      </c>
      <c r="C10" s="68"/>
      <c r="D10" s="68"/>
      <c r="E10" s="68"/>
      <c r="F10" s="68"/>
      <c r="G10" s="68"/>
      <c r="H10" s="68"/>
      <c r="I10" s="60"/>
      <c r="O10" s="25"/>
      <c r="P10" s="28"/>
      <c r="Q10" s="26"/>
      <c r="R10" s="28"/>
    </row>
    <row r="11" spans="1:19" ht="267" customHeight="1">
      <c r="A11" s="46" t="s">
        <v>12</v>
      </c>
      <c r="B11" s="69" t="s">
        <v>140</v>
      </c>
      <c r="C11" s="69"/>
      <c r="D11" s="69"/>
      <c r="E11" s="69"/>
      <c r="F11" s="69"/>
      <c r="G11" s="69"/>
      <c r="H11" s="69"/>
      <c r="I11" s="60"/>
      <c r="O11" s="25"/>
      <c r="P11" s="28"/>
      <c r="Q11" s="26"/>
      <c r="R11" s="28"/>
    </row>
    <row r="12" spans="1:19" ht="348.75" customHeight="1">
      <c r="A12" s="46" t="s">
        <v>13</v>
      </c>
      <c r="B12" s="69" t="s">
        <v>144</v>
      </c>
      <c r="C12" s="69"/>
      <c r="D12" s="69"/>
      <c r="E12" s="69"/>
      <c r="F12" s="69"/>
      <c r="G12" s="69"/>
      <c r="H12" s="69"/>
      <c r="I12" s="63"/>
      <c r="O12" s="25"/>
      <c r="P12" s="28"/>
      <c r="Q12" s="26"/>
      <c r="R12" s="28"/>
    </row>
    <row r="13" spans="1:19" ht="32">
      <c r="A13" s="40" t="s">
        <v>14</v>
      </c>
      <c r="B13" s="41" t="s">
        <v>102</v>
      </c>
      <c r="C13" s="40" t="s">
        <v>15</v>
      </c>
      <c r="D13" s="42"/>
      <c r="E13" s="40" t="s">
        <v>16</v>
      </c>
      <c r="F13" s="49" t="s">
        <v>130</v>
      </c>
      <c r="G13" s="49"/>
      <c r="H13" s="49"/>
    </row>
    <row r="14" spans="1:19" ht="32">
      <c r="A14" s="40" t="s">
        <v>17</v>
      </c>
      <c r="B14" s="49" t="s">
        <v>131</v>
      </c>
      <c r="C14" s="49"/>
      <c r="D14" s="49"/>
      <c r="E14" s="43" t="s">
        <v>18</v>
      </c>
      <c r="F14" s="49">
        <v>7.6001609916520202E+20</v>
      </c>
      <c r="G14" s="49"/>
      <c r="H14" s="49"/>
      <c r="P14" s="28"/>
      <c r="Q14" s="26"/>
      <c r="R14" s="28"/>
    </row>
    <row r="15" spans="1:19" ht="26.25" customHeight="1">
      <c r="A15" s="40" t="s">
        <v>19</v>
      </c>
      <c r="B15" s="44">
        <v>150711552500208</v>
      </c>
      <c r="C15" s="40" t="s">
        <v>20</v>
      </c>
      <c r="D15" s="44">
        <v>1507124006637</v>
      </c>
      <c r="E15" s="45" t="s">
        <v>21</v>
      </c>
      <c r="F15" s="49" t="s">
        <v>132</v>
      </c>
      <c r="G15" s="49"/>
      <c r="H15" s="49"/>
      <c r="O15" s="25"/>
      <c r="P15" s="28"/>
      <c r="Q15" s="26"/>
      <c r="R15" s="28"/>
    </row>
    <row r="16" spans="1:19" ht="30.75" customHeight="1">
      <c r="A16" s="40" t="s">
        <v>22</v>
      </c>
      <c r="B16" s="50" t="s">
        <v>104</v>
      </c>
      <c r="C16" s="51"/>
      <c r="D16" s="51"/>
      <c r="E16" s="51"/>
      <c r="F16" s="51"/>
      <c r="G16" s="51"/>
      <c r="H16" s="52"/>
      <c r="O16" s="25"/>
      <c r="P16" s="28"/>
      <c r="Q16" s="26"/>
      <c r="R16" s="28"/>
    </row>
    <row r="17" spans="1:9" ht="32">
      <c r="A17" s="46" t="s">
        <v>23</v>
      </c>
      <c r="B17" s="62" t="s">
        <v>133</v>
      </c>
      <c r="C17" s="62"/>
      <c r="D17" s="62"/>
      <c r="E17" s="46" t="s">
        <v>24</v>
      </c>
      <c r="F17" s="62" t="s">
        <v>139</v>
      </c>
      <c r="G17" s="67"/>
      <c r="H17" s="67"/>
      <c r="I17" s="63"/>
    </row>
    <row r="18" spans="1:9">
      <c r="A18" s="61" t="s">
        <v>25</v>
      </c>
      <c r="B18" s="61"/>
      <c r="C18" s="61"/>
      <c r="D18" s="61"/>
      <c r="E18" s="61"/>
      <c r="F18" s="61"/>
      <c r="G18" s="61"/>
      <c r="H18" s="61"/>
      <c r="I18" s="60"/>
    </row>
    <row r="19" spans="1:9" ht="25.5" customHeight="1">
      <c r="A19" s="70" t="s">
        <v>26</v>
      </c>
      <c r="B19" s="70"/>
      <c r="C19" s="70"/>
      <c r="D19" s="70"/>
      <c r="E19" s="70"/>
      <c r="F19" s="70"/>
      <c r="G19" s="70"/>
      <c r="H19" s="70"/>
      <c r="I19" s="60"/>
    </row>
    <row r="20" spans="1:9" ht="409.5" customHeight="1">
      <c r="A20" s="64" t="s">
        <v>141</v>
      </c>
      <c r="B20" s="64"/>
      <c r="C20" s="64"/>
      <c r="D20" s="64"/>
      <c r="E20" s="64"/>
      <c r="F20" s="64"/>
      <c r="G20" s="64"/>
      <c r="H20" s="64"/>
      <c r="I20" s="63"/>
    </row>
    <row r="21" spans="1:9">
      <c r="A21" s="47" t="s">
        <v>27</v>
      </c>
      <c r="B21" s="47"/>
      <c r="C21" s="47"/>
      <c r="D21" s="47"/>
      <c r="E21" s="47"/>
      <c r="F21" s="47"/>
      <c r="G21" s="47"/>
      <c r="H21" s="47"/>
    </row>
    <row r="22" spans="1:9" ht="135.75" customHeight="1">
      <c r="A22" s="48" t="s">
        <v>138</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9">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2" xr:uid="{00000000-0002-0000-0000-000002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3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4000000}"/>
    <dataValidation allowBlank="1" showErrorMessage="1" sqref="C13" xr:uid="{00000000-0002-0000-0000-000005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6000000}"/>
    <dataValidation allowBlank="1" showInputMessage="1" showErrorMessage="1" promptTitle="FECHA DE INFORME" prompt="INGRESAR LA FECHA EN LA QUE SE DILIGENCIA EL INFORME" sqref="D3:H3" xr:uid="{00000000-0002-0000-0000-000007000000}"/>
    <dataValidation allowBlank="1" showInputMessage="1" showErrorMessage="1" promptTitle="ESTADO ACTUAL DEL PROCESO" prompt="Se debe incluir las actuaciones adelantadas." sqref="A22" xr:uid="{00000000-0002-0000-0000-000008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9000000}">
          <x14:formula1>
            <xm:f>Hoja1!$D$1:$D$4</xm:f>
          </x14:formula1>
          <xm:sqref>F5:H5</xm:sqref>
        </x14:dataValidation>
        <x14:dataValidation type="list" allowBlank="1" showInputMessage="1" showErrorMessage="1" xr:uid="{00000000-0002-0000-0000-00000A000000}">
          <x14:formula1>
            <xm:f>Hoja1!$C$1:$C$5</xm:f>
          </x14:formula1>
          <xm:sqref>B13</xm:sqref>
        </x14:dataValidation>
        <x14:dataValidation type="list" allowBlank="1" showInputMessage="1" showErrorMessage="1" xr:uid="{00000000-0002-0000-0000-00000B000000}">
          <x14:formula1>
            <xm:f>Hoja1!$E$1:$E$12</xm:f>
          </x14:formula1>
          <xm:sqref>B16:H16</xm:sqref>
        </x14:dataValidation>
        <x14:dataValidation type="list" allowBlank="1" showInputMessage="1" showErrorMessage="1" xr:uid="{00000000-0002-0000-0000-00000C000000}">
          <x14:formula1>
            <xm:f>Hoja1!$A$1:$A$11</xm:f>
          </x14:formula1>
          <xm:sqref>B4:D4</xm:sqref>
        </x14:dataValidation>
        <x14:dataValidation type="list" allowBlank="1" showInputMessage="1" showErrorMessage="1" xr:uid="{00000000-0002-0000-0000-00000D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5" defaultRowHeight="15"/>
  <cols>
    <col min="1" max="1" width="22.5" style="4" customWidth="1"/>
    <col min="2" max="2" width="19.1640625" style="4" customWidth="1"/>
    <col min="3" max="3" width="14.33203125" style="4" customWidth="1"/>
    <col min="4" max="4" width="23.83203125" style="4" customWidth="1"/>
    <col min="5" max="5" width="19.33203125" style="4" customWidth="1"/>
    <col min="6" max="6" width="20.6640625" style="4" customWidth="1"/>
    <col min="7" max="9" width="11.5" style="4"/>
    <col min="10" max="10" width="20.5" style="4" bestFit="1" customWidth="1"/>
    <col min="11" max="16384" width="11.5" style="4"/>
  </cols>
  <sheetData>
    <row r="2" spans="1:6" ht="21">
      <c r="A2" s="55" t="s">
        <v>28</v>
      </c>
      <c r="B2" s="55"/>
      <c r="C2" s="55"/>
      <c r="D2" s="55"/>
      <c r="E2" s="55"/>
      <c r="F2" s="55"/>
    </row>
    <row r="3" spans="1:6" ht="16">
      <c r="A3" s="2" t="s">
        <v>7</v>
      </c>
      <c r="B3" s="57" t="str">
        <f>'1. ABOGADO EXTERNO'!B6:H6</f>
        <v>María Valentina Díaz Restrepo C.C. No. 1112038961 (Víctima directa)</v>
      </c>
      <c r="C3" s="57"/>
      <c r="D3" s="57"/>
      <c r="E3" s="57"/>
      <c r="F3" s="57"/>
    </row>
    <row r="4" spans="1:6" ht="16">
      <c r="A4" s="2" t="s">
        <v>29</v>
      </c>
      <c r="B4" s="36"/>
      <c r="C4" s="2" t="s">
        <v>30</v>
      </c>
      <c r="D4" s="58"/>
      <c r="E4" s="58"/>
      <c r="F4" s="58"/>
    </row>
    <row r="5" spans="1:6" ht="16">
      <c r="A5" s="2" t="s">
        <v>9</v>
      </c>
      <c r="B5" s="57"/>
      <c r="C5" s="57"/>
      <c r="D5" s="57"/>
      <c r="E5" s="57"/>
      <c r="F5" s="57"/>
    </row>
    <row r="6" spans="1:6" ht="16">
      <c r="A6" s="2" t="s">
        <v>31</v>
      </c>
      <c r="B6" s="32"/>
      <c r="C6" s="2" t="s">
        <v>32</v>
      </c>
      <c r="D6" s="39"/>
      <c r="E6" s="2" t="s">
        <v>33</v>
      </c>
      <c r="F6" s="39"/>
    </row>
    <row r="7" spans="1:6" ht="39.75" customHeight="1">
      <c r="A7" s="2" t="s">
        <v>34</v>
      </c>
      <c r="B7" s="32"/>
      <c r="C7" s="2" t="s">
        <v>35</v>
      </c>
      <c r="D7" s="33"/>
      <c r="E7" s="2" t="s">
        <v>36</v>
      </c>
      <c r="F7" s="34"/>
    </row>
    <row r="8" spans="1:6" ht="35.25" customHeight="1">
      <c r="A8" s="2" t="s">
        <v>37</v>
      </c>
      <c r="B8" s="35"/>
      <c r="C8" s="2" t="s">
        <v>38</v>
      </c>
      <c r="D8" s="35"/>
      <c r="E8" s="2" t="s">
        <v>39</v>
      </c>
      <c r="F8" s="36"/>
    </row>
    <row r="9" spans="1:6" ht="37.5" customHeight="1">
      <c r="A9" s="2" t="s">
        <v>40</v>
      </c>
      <c r="B9" s="5"/>
      <c r="C9" s="47" t="s">
        <v>41</v>
      </c>
      <c r="D9" s="57"/>
      <c r="E9" s="2" t="s">
        <v>42</v>
      </c>
      <c r="F9" s="1"/>
    </row>
    <row r="10" spans="1:6" ht="16">
      <c r="A10" s="2" t="s">
        <v>43</v>
      </c>
      <c r="B10" s="5"/>
      <c r="C10" s="47"/>
      <c r="D10" s="57"/>
      <c r="E10" s="2" t="s">
        <v>44</v>
      </c>
      <c r="F10" s="1"/>
    </row>
    <row r="11" spans="1:6" ht="46.5" customHeight="1">
      <c r="A11" s="2" t="s">
        <v>45</v>
      </c>
      <c r="B11" s="37"/>
      <c r="C11" s="2" t="s">
        <v>24</v>
      </c>
      <c r="D11" s="37"/>
      <c r="E11" s="2" t="s">
        <v>10</v>
      </c>
      <c r="F11" s="38"/>
    </row>
    <row r="12" spans="1:6" ht="167.25" customHeight="1">
      <c r="A12" s="2" t="s">
        <v>46</v>
      </c>
      <c r="B12" s="54"/>
      <c r="C12" s="54"/>
      <c r="D12" s="54"/>
      <c r="E12" s="54"/>
      <c r="F12" s="54"/>
    </row>
    <row r="13" spans="1:6" ht="21">
      <c r="A13" s="55" t="s">
        <v>47</v>
      </c>
      <c r="B13" s="55"/>
      <c r="C13" s="55"/>
      <c r="D13" s="55"/>
      <c r="E13" s="55"/>
      <c r="F13" s="55"/>
    </row>
    <row r="14" spans="1:6">
      <c r="A14" s="53"/>
      <c r="B14" s="53"/>
      <c r="C14" s="53"/>
      <c r="D14" s="53"/>
      <c r="E14" s="53"/>
      <c r="F14" s="53"/>
    </row>
    <row r="15" spans="1:6">
      <c r="A15" s="53"/>
      <c r="B15" s="53"/>
      <c r="C15" s="53"/>
      <c r="D15" s="53"/>
      <c r="E15" s="53"/>
      <c r="F15" s="53"/>
    </row>
    <row r="16" spans="1:6">
      <c r="A16" s="53"/>
      <c r="B16" s="53"/>
      <c r="C16" s="53"/>
      <c r="D16" s="53"/>
      <c r="E16" s="53"/>
      <c r="F16" s="53"/>
    </row>
    <row r="17" spans="1:6">
      <c r="A17" s="53"/>
      <c r="B17" s="53"/>
      <c r="C17" s="53"/>
      <c r="D17" s="53"/>
      <c r="E17" s="53"/>
      <c r="F17" s="53"/>
    </row>
    <row r="18" spans="1:6">
      <c r="A18" s="53"/>
      <c r="B18" s="53"/>
      <c r="C18" s="53"/>
      <c r="D18" s="53"/>
      <c r="E18" s="53"/>
      <c r="F18" s="53"/>
    </row>
    <row r="19" spans="1:6">
      <c r="A19" s="53"/>
      <c r="B19" s="53"/>
      <c r="C19" s="53"/>
      <c r="D19" s="53"/>
      <c r="E19" s="53"/>
      <c r="F19" s="53"/>
    </row>
    <row r="20" spans="1:6">
      <c r="A20" s="53"/>
      <c r="B20" s="53"/>
      <c r="C20" s="53"/>
      <c r="D20" s="53"/>
      <c r="E20" s="53"/>
      <c r="F20" s="53"/>
    </row>
    <row r="21" spans="1:6">
      <c r="A21" s="53"/>
      <c r="B21" s="53"/>
      <c r="C21" s="53"/>
      <c r="D21" s="53"/>
      <c r="E21" s="53"/>
      <c r="F21" s="53"/>
    </row>
    <row r="22" spans="1:6">
      <c r="A22" s="53"/>
      <c r="B22" s="53"/>
      <c r="C22" s="53"/>
      <c r="D22" s="53"/>
      <c r="E22" s="53"/>
      <c r="F22" s="53"/>
    </row>
    <row r="23" spans="1:6">
      <c r="A23" s="53"/>
      <c r="B23" s="53"/>
      <c r="C23" s="53"/>
      <c r="D23" s="53"/>
      <c r="E23" s="53"/>
      <c r="F23" s="53"/>
    </row>
    <row r="24" spans="1:6">
      <c r="A24" s="53"/>
      <c r="B24" s="53"/>
      <c r="C24" s="53"/>
      <c r="D24" s="53"/>
      <c r="E24" s="53"/>
      <c r="F24" s="53"/>
    </row>
    <row r="25" spans="1:6">
      <c r="A25" s="53"/>
      <c r="B25" s="53"/>
      <c r="C25" s="53"/>
      <c r="D25" s="53"/>
      <c r="E25" s="53"/>
      <c r="F25" s="53"/>
    </row>
    <row r="26" spans="1:6">
      <c r="A26" s="53"/>
      <c r="B26" s="53"/>
      <c r="C26" s="53"/>
      <c r="D26" s="53"/>
      <c r="E26" s="53"/>
      <c r="F26" s="53"/>
    </row>
    <row r="27" spans="1:6">
      <c r="A27" s="53"/>
      <c r="B27" s="53"/>
      <c r="C27" s="53"/>
      <c r="D27" s="53"/>
      <c r="E27" s="53"/>
      <c r="F27" s="53"/>
    </row>
    <row r="28" spans="1:6">
      <c r="A28" s="53"/>
      <c r="B28" s="53"/>
      <c r="C28" s="53"/>
      <c r="D28" s="53"/>
      <c r="E28" s="53"/>
      <c r="F28" s="53"/>
    </row>
    <row r="29" spans="1:6">
      <c r="A29" s="53"/>
      <c r="B29" s="53"/>
      <c r="C29" s="53"/>
      <c r="D29" s="53"/>
      <c r="E29" s="53"/>
      <c r="F29" s="53"/>
    </row>
    <row r="30" spans="1:6">
      <c r="A30" s="53"/>
      <c r="B30" s="53"/>
      <c r="C30" s="53"/>
      <c r="D30" s="53"/>
      <c r="E30" s="53"/>
      <c r="F30" s="53"/>
    </row>
    <row r="31" spans="1:6">
      <c r="A31" s="53"/>
      <c r="B31" s="53"/>
      <c r="C31" s="53"/>
      <c r="D31" s="53"/>
      <c r="E31" s="53"/>
      <c r="F31" s="53"/>
    </row>
    <row r="32" spans="1:6">
      <c r="A32" s="53"/>
      <c r="B32" s="53"/>
      <c r="C32" s="53"/>
      <c r="D32" s="53"/>
      <c r="E32" s="53"/>
      <c r="F32" s="53"/>
    </row>
    <row r="33" spans="1:6">
      <c r="A33" s="53"/>
      <c r="B33" s="53"/>
      <c r="C33" s="53"/>
      <c r="D33" s="53"/>
      <c r="E33" s="53"/>
      <c r="F33" s="53"/>
    </row>
    <row r="34" spans="1:6">
      <c r="A34" s="53"/>
      <c r="B34" s="53"/>
      <c r="C34" s="53"/>
      <c r="D34" s="53"/>
      <c r="E34" s="53"/>
      <c r="F34" s="53"/>
    </row>
    <row r="35" spans="1:6">
      <c r="A35" s="53"/>
      <c r="B35" s="53"/>
      <c r="C35" s="53"/>
      <c r="D35" s="53"/>
      <c r="E35" s="53"/>
      <c r="F35" s="53"/>
    </row>
    <row r="36" spans="1:6">
      <c r="A36" s="53"/>
      <c r="B36" s="53"/>
      <c r="C36" s="53"/>
      <c r="D36" s="53"/>
      <c r="E36" s="53"/>
      <c r="F36" s="53"/>
    </row>
    <row r="37" spans="1:6">
      <c r="A37" s="47" t="s">
        <v>48</v>
      </c>
      <c r="B37" s="47"/>
      <c r="C37" s="56"/>
      <c r="D37" s="47" t="s">
        <v>49</v>
      </c>
      <c r="E37" s="47"/>
      <c r="F37" s="47"/>
    </row>
    <row r="38" spans="1:6" ht="16">
      <c r="A38" s="2" t="s">
        <v>50</v>
      </c>
      <c r="B38" s="2" t="s">
        <v>51</v>
      </c>
      <c r="C38" s="56"/>
      <c r="D38" s="2" t="s">
        <v>50</v>
      </c>
      <c r="E38" s="47" t="s">
        <v>51</v>
      </c>
      <c r="F38" s="47"/>
    </row>
    <row r="39" spans="1:6">
      <c r="A39" s="3"/>
      <c r="B39" s="3"/>
      <c r="C39" s="56"/>
      <c r="D39" s="3"/>
      <c r="E39" s="53"/>
      <c r="F39" s="53"/>
    </row>
    <row r="40" spans="1:6">
      <c r="A40" s="3"/>
      <c r="B40" s="3"/>
      <c r="C40" s="56"/>
      <c r="D40" s="3"/>
      <c r="E40" s="53"/>
      <c r="F40" s="53"/>
    </row>
    <row r="41" spans="1:6">
      <c r="A41" s="3"/>
      <c r="B41" s="3"/>
      <c r="C41" s="56"/>
      <c r="D41" s="3"/>
      <c r="E41" s="53"/>
      <c r="F41" s="53"/>
    </row>
    <row r="42" spans="1:6">
      <c r="A42" s="3"/>
      <c r="B42" s="3"/>
      <c r="C42" s="56"/>
      <c r="D42" s="3"/>
      <c r="E42" s="53"/>
      <c r="F42" s="53"/>
    </row>
    <row r="43" spans="1:6">
      <c r="A43" s="3"/>
      <c r="B43" s="3"/>
      <c r="C43" s="56"/>
      <c r="D43" s="3"/>
      <c r="E43" s="53"/>
      <c r="F43" s="53"/>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5" defaultRowHeight="15"/>
  <cols>
    <col min="1" max="1" width="7.1640625" customWidth="1"/>
    <col min="2" max="2" width="15.6640625" bestFit="1" customWidth="1"/>
    <col min="3" max="3" width="20.5" customWidth="1"/>
    <col min="4" max="4" width="14.5" customWidth="1"/>
    <col min="5" max="5" width="21.33203125" customWidth="1"/>
    <col min="6" max="6" width="34.83203125" customWidth="1"/>
    <col min="7" max="7" width="16.1640625" customWidth="1"/>
    <col min="8" max="8" width="15.5" bestFit="1" customWidth="1"/>
    <col min="12" max="12" width="13.83203125" customWidth="1"/>
    <col min="13" max="13" width="13.5" customWidth="1"/>
    <col min="14" max="14" width="12.5" customWidth="1"/>
    <col min="16" max="16" width="18.33203125" bestFit="1" customWidth="1"/>
    <col min="23" max="23" width="15" bestFit="1" customWidth="1"/>
  </cols>
  <sheetData>
    <row r="1" spans="1:28" ht="60">
      <c r="A1" s="7" t="s">
        <v>52</v>
      </c>
      <c r="B1" s="7" t="s">
        <v>3</v>
      </c>
      <c r="C1" s="7" t="s">
        <v>53</v>
      </c>
      <c r="D1" s="8" t="s">
        <v>5</v>
      </c>
      <c r="E1" s="9" t="s">
        <v>54</v>
      </c>
      <c r="F1" s="10" t="s">
        <v>55</v>
      </c>
      <c r="G1" s="9" t="s">
        <v>10</v>
      </c>
      <c r="H1" s="11" t="s">
        <v>56</v>
      </c>
      <c r="I1" s="9" t="s">
        <v>12</v>
      </c>
      <c r="J1" s="9" t="s">
        <v>57</v>
      </c>
      <c r="K1" s="9" t="s">
        <v>58</v>
      </c>
      <c r="L1" s="9" t="s">
        <v>59</v>
      </c>
      <c r="M1" s="9" t="s">
        <v>60</v>
      </c>
      <c r="N1" s="12" t="s">
        <v>61</v>
      </c>
      <c r="O1" s="12" t="s">
        <v>62</v>
      </c>
      <c r="P1" s="12" t="s">
        <v>35</v>
      </c>
      <c r="Q1" s="9" t="s">
        <v>16</v>
      </c>
      <c r="R1" s="10" t="s">
        <v>22</v>
      </c>
      <c r="S1" s="10" t="s">
        <v>63</v>
      </c>
      <c r="T1" s="10" t="s">
        <v>64</v>
      </c>
      <c r="U1" s="13" t="s">
        <v>65</v>
      </c>
      <c r="V1" s="13" t="s">
        <v>66</v>
      </c>
      <c r="W1" s="9" t="s">
        <v>67</v>
      </c>
      <c r="X1" s="9" t="s">
        <v>17</v>
      </c>
      <c r="Y1" s="9" t="s">
        <v>68</v>
      </c>
      <c r="Z1" s="14" t="s">
        <v>69</v>
      </c>
      <c r="AA1" s="10" t="s">
        <v>70</v>
      </c>
      <c r="AB1" s="10" t="s">
        <v>71</v>
      </c>
    </row>
    <row r="2" spans="1:28" ht="48" customHeight="1">
      <c r="A2" s="15" t="s">
        <v>72</v>
      </c>
      <c r="B2" s="15" t="s">
        <v>73</v>
      </c>
      <c r="C2" s="15" t="s">
        <v>74</v>
      </c>
      <c r="D2" s="15" t="s">
        <v>75</v>
      </c>
      <c r="E2" s="15" t="s">
        <v>76</v>
      </c>
      <c r="F2" s="15" t="s">
        <v>77</v>
      </c>
      <c r="G2" s="15" t="s">
        <v>78</v>
      </c>
      <c r="H2" s="15" t="s">
        <v>79</v>
      </c>
      <c r="I2" s="15" t="s">
        <v>80</v>
      </c>
      <c r="J2" s="15" t="s">
        <v>81</v>
      </c>
      <c r="K2" s="15" t="s">
        <v>82</v>
      </c>
      <c r="L2" s="15" t="s">
        <v>83</v>
      </c>
      <c r="M2" s="15" t="s">
        <v>84</v>
      </c>
      <c r="N2" s="15" t="s">
        <v>85</v>
      </c>
      <c r="O2" s="15" t="s">
        <v>86</v>
      </c>
      <c r="P2" s="15" t="s">
        <v>87</v>
      </c>
      <c r="Q2" s="15" t="s">
        <v>88</v>
      </c>
      <c r="R2" s="15" t="s">
        <v>89</v>
      </c>
      <c r="S2" s="15" t="s">
        <v>90</v>
      </c>
      <c r="T2" s="15" t="s">
        <v>91</v>
      </c>
      <c r="U2" s="15" t="s">
        <v>92</v>
      </c>
      <c r="V2" s="15" t="s">
        <v>93</v>
      </c>
      <c r="W2" s="15" t="s">
        <v>94</v>
      </c>
      <c r="X2" s="15" t="s">
        <v>95</v>
      </c>
      <c r="Y2" s="15" t="s">
        <v>96</v>
      </c>
      <c r="Z2" s="15" t="s">
        <v>97</v>
      </c>
      <c r="AA2" s="15" t="s">
        <v>98</v>
      </c>
      <c r="AB2" s="15"/>
    </row>
    <row r="3" spans="1:28" s="31" customFormat="1">
      <c r="A3" s="1">
        <v>1</v>
      </c>
      <c r="B3" s="1" t="str">
        <f>'1. ABOGADO EXTERNO'!B4</f>
        <v>9. Otros.</v>
      </c>
      <c r="C3" s="1" t="str">
        <f>'1. ABOGADO EXTERNO'!F4</f>
        <v>4. Única (Para reclamaciones).</v>
      </c>
      <c r="D3" s="6" t="str">
        <f>'1. ABOGADO EXTERNO'!B5</f>
        <v>06 de agosto de 2025</v>
      </c>
      <c r="E3" s="17" t="str">
        <f>'1. ABOGADO EXTERNO'!B6</f>
        <v>María Valentina Díaz Restrepo C.C. No. 1112038961 (Víctima directa)</v>
      </c>
      <c r="F3" s="17" t="str">
        <f>'1. ABOGADO EXTERNO'!B7</f>
        <v>Miguel Ángel Henao Acevedo C.C. No.  94070902 (asegurado - propietario y conductor vehículo JKQ761)</v>
      </c>
      <c r="G3" s="17" t="str">
        <f>'1. ABOGADO EXTERNO'!B9</f>
        <v>Las pretensiones de la víctima María Valentina Díaz Restrepo ascienden a: $53.653.334 abarca la solicitud de indemnización por los siguientes conceptos:
1.Daño emergente por valor de $2.000.000
2. Lucro cesante por valor de $8.948.334
3. Daño moral por valor de $14.235.000
4. Daño a la salud por valor de $14.235.000
5. Daño a la vida de relación por valor de $14.235.000
Los cuales aduce que se justifican, según argumenta, como resultado de las lesiones que se habrían producido contra su humanidad derivados del accidente de tránsito. Para ello aporta la historia clínica y examen médico legal emitido por el Instituto Nacional de Medicina Legal y Ciencias forenses.</v>
      </c>
      <c r="H3" s="18">
        <f>'1. ABOGADO EXTERNO'!B10</f>
        <v>32041777</v>
      </c>
      <c r="I3" s="17" t="str">
        <f>'1. ABOGADO EXTERNO'!B11</f>
        <v>De acuerdo con lo indicado en la reclamación, el día 30 de marzo de 2025, siendo las 22:30 horas aproximadamente, la señora María Valentina Díaz Restrepo, se transportaba en un vehículo tipo motocicleta de placas LYG49A en calidad de pasajera, conducida por el señor Mike Yela Enríquez, cuando a la altura de la calle 6 con avenida circunvalar de la ciudad de Cali (V), colisionó con un vehículo tipo automóvil de placas JKQ761, Marca FORD FIESTA,  de propiedad del señor Miguel Ángel Henao Acevedo y conducido por él mismo. 
Revisado el informe elevado por autoridad de tránsito que llegó al lugar de los hechos, el accidente se codificó bajo la hipótesis No. 112 para el conductor del vehículo de placas JKQ761 por supuestamente "no respetar la señal de pare". Como consecuencia del accidente ambas personas que se movilizaban en la motocicleta resultaron lesionadas. 
Con el objetivo de acreditar las lesiones presentadas por la señora María Valentina Díaz Restrepo, la víctima aporta la historia clínica en la que consta que esta sufrió trauma encefálico, trauma cerrado de tórax, trauma en pierna y tobillo derecho, trauma cerrado de abdomen con explosión de tejidos blandos que dejaron una cicatriz. Igualmente aduce e incorpora examen médico legal emitido por el Instituto Nacional de Medicina Legal y Ciencias forenses, el cual le otorgó una incapacidad médico legal definitiva de 40 días; dictaminando: Deformidad física que afecta el cuerpo de carácter permanente.</v>
      </c>
      <c r="J3" s="17" t="str">
        <f>'1. ABOGADO EXTERNO'!B12</f>
        <v xml:space="preserve">La contingencia se considera como PROBABLE, toda vez que la póliza vinculada presta cobertura temporal y material y está probada la responsabilidad del asegurado.
En primer lugar, debe indicarse que la póliza de automóviles No. 1507124006637, cuyo asegurado el señor Miguel Ángel Henao Acevedo cuenta con una vigencia del 29 de abril de 2024 hasta el 28 de abril de 2025, por lo que se encontraba vigente para la fecha en la que ocurrió el accidente (30 de marzo de 2025), es decir, que presta cobertura temporal. De otro lado, la póliza ampara la Responsabilidad Civil Extracontractual derivada de la conducción del vehículo de placas JKQ761, pretensión que se endilga en contra del asegurado, por lo que la póliza presta cobertura material.
En segundo lugar, debe indicarse que la responsabilidad del asegurado está demostrada por lo siguiente: (i) En el IPAT se codificó como hipótesis para el propietario y conductor del vehículo asegurado la 112: "no respetar la señal de pare"; (ii) de acuerdo a lo que manifiesta el conductor asegurado, que quedó plasmado en el informe de accidente elevado en el sitio por el abogado de la aseguradora, respecto a la ocurrencia del accidente, señala que él sí hizo el pare, sin embargo, acepta que se encontraba ingresando en una vía de mayor prelación, lo que podría ser considerarse como una acción que eleva el riesgo permitido y que fue lo que  conllevó a la materialización del peligro, lo que en últimas haya sido la causa del accidente.  (iii) En este caso la víctima directa MARIA VALENTINA DIAZ RESTREPO no venía ejerciendo la conducción de la motocicleta en la que se desplazaba pues era solo pasajera de dicho automotor; de manera que a aquella no puede atribuirse el ejercicio de una actividad peligrosa. Por ello se recuerda que la conducción de vehículos ha sido catalogada como una actividad peligrosa de acuerdo al artículo 2356 del Código Civil, es decir, la culpa de la persona que causó el hecho dañoso se presume y, por lo tanto, sólo puede exonerarse de responsabilidad demostrando una causa extraña; sin embargo, dentro del caso de marras no se observa configurada y probada una causa extraña, esto es, fuerza mayor, hecho de un tercero o hecho exclusivo de la víctima. (v). El daño presentado por la víctima guarda relación con el accidente de tránsito. Por este motivo es jurídicamente aceptado llegar a la conclusión de que la responsabilidad del vehículo asegurado de placas JKQ761, está acreditada.
Lo anterior, sin perjuicio del carácter contingente de la calificación.
</v>
      </c>
      <c r="K3" s="22" t="str">
        <f>'1. ABOGADO EXTERNO'!B13</f>
        <v>1 Probable (100% en contra de la Compañia)</v>
      </c>
      <c r="L3" s="22"/>
      <c r="M3" s="22"/>
      <c r="N3" s="30" t="s">
        <v>0</v>
      </c>
      <c r="O3" s="19" t="s">
        <v>0</v>
      </c>
      <c r="P3" s="18">
        <f>'2. ABOGADO INTERNO '!D7</f>
        <v>0</v>
      </c>
      <c r="Q3" s="17"/>
      <c r="R3" s="17" t="str">
        <f>'1. ABOGADO EXTERNO'!B16</f>
        <v>AUTOS</v>
      </c>
      <c r="S3" s="17"/>
      <c r="T3" s="1"/>
      <c r="U3" s="20"/>
      <c r="V3" s="17"/>
      <c r="W3" s="21">
        <f>'2. ABOGADO INTERNO '!B8</f>
        <v>0</v>
      </c>
      <c r="X3" s="22" t="str">
        <f>'1. ABOGADO EXTERNO'!B14</f>
        <v>Fiscalía Local 60 de Cali</v>
      </c>
      <c r="Y3" s="1">
        <f>'1. ABOGADO EXTERNO'!F14</f>
        <v>7.6001609916520202E+20</v>
      </c>
      <c r="Z3" s="1" t="str">
        <f>'1. ABOGADO EXTERNO'!F5</f>
        <v xml:space="preserve">VIGENTE </v>
      </c>
      <c r="AA3" s="17" t="str">
        <f>'1. ABOGADO EXTERNO'!A22</f>
        <v>Hasta el momento no se ha iniciado proceso civil. 
Respecto a las pretensiones del conductor de la motocicleta: Mike Yela Enriquez; es importante manifestar que no se conocen debido a que, según lo manifestado por la represtante de las víctimas, se está a la espera de otras valoraciones médicas, pero que una vez se tenga ese elemento, se hará la reclamación a favor de dicho lesionado.</v>
      </c>
      <c r="AB3" s="17"/>
    </row>
    <row r="4" spans="1:28">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5" defaultRowHeight="15"/>
  <cols>
    <col min="1" max="1" width="22.6640625" customWidth="1"/>
    <col min="2" max="2" width="27.6640625" bestFit="1" customWidth="1"/>
    <col min="3" max="3" width="40.33203125" bestFit="1" customWidth="1"/>
    <col min="4" max="4" width="11.83203125" bestFit="1" customWidth="1"/>
    <col min="5" max="5" width="24" bestFit="1" customWidth="1"/>
    <col min="6" max="6" width="19.33203125" bestFit="1" customWidth="1"/>
  </cols>
  <sheetData>
    <row r="1" spans="1:6">
      <c r="A1" s="23" t="s">
        <v>3</v>
      </c>
      <c r="B1" s="24" t="s">
        <v>4</v>
      </c>
      <c r="C1" s="24" t="s">
        <v>33</v>
      </c>
      <c r="D1" s="24" t="s">
        <v>6</v>
      </c>
      <c r="E1" s="24" t="s">
        <v>99</v>
      </c>
      <c r="F1" s="29" t="s">
        <v>41</v>
      </c>
    </row>
    <row r="2" spans="1:6">
      <c r="A2" s="25"/>
      <c r="B2" s="25"/>
      <c r="C2" s="26"/>
      <c r="D2" s="26"/>
      <c r="E2" s="27"/>
      <c r="F2" s="4"/>
    </row>
    <row r="3" spans="1:6">
      <c r="A3" s="25" t="s">
        <v>100</v>
      </c>
      <c r="B3" s="25" t="s">
        <v>101</v>
      </c>
      <c r="C3" s="26" t="s">
        <v>102</v>
      </c>
      <c r="D3" s="26" t="s">
        <v>103</v>
      </c>
      <c r="E3" s="27" t="s">
        <v>104</v>
      </c>
      <c r="F3" s="4" t="s">
        <v>105</v>
      </c>
    </row>
    <row r="4" spans="1:6">
      <c r="A4" s="25" t="s">
        <v>106</v>
      </c>
      <c r="B4" s="25" t="s">
        <v>107</v>
      </c>
      <c r="C4" s="26" t="s">
        <v>108</v>
      </c>
      <c r="D4" s="26" t="s">
        <v>109</v>
      </c>
      <c r="E4" s="27" t="s">
        <v>110</v>
      </c>
      <c r="F4" s="4" t="s">
        <v>111</v>
      </c>
    </row>
    <row r="5" spans="1:6">
      <c r="A5" s="25" t="s">
        <v>112</v>
      </c>
      <c r="B5" s="25" t="s">
        <v>113</v>
      </c>
      <c r="C5" s="26" t="s">
        <v>114</v>
      </c>
      <c r="D5" s="28"/>
      <c r="E5" s="27" t="s">
        <v>115</v>
      </c>
    </row>
    <row r="6" spans="1:6">
      <c r="A6" s="25" t="s">
        <v>116</v>
      </c>
      <c r="B6" s="25" t="s">
        <v>117</v>
      </c>
      <c r="C6" s="26"/>
      <c r="D6" s="28"/>
      <c r="E6" s="27" t="s">
        <v>118</v>
      </c>
    </row>
    <row r="7" spans="1:6">
      <c r="A7" s="25" t="s">
        <v>119</v>
      </c>
      <c r="B7" s="25"/>
      <c r="C7" s="26"/>
      <c r="D7" s="28"/>
      <c r="E7" s="27" t="s">
        <v>120</v>
      </c>
    </row>
    <row r="8" spans="1:6">
      <c r="A8" s="25" t="s">
        <v>121</v>
      </c>
      <c r="B8" s="25"/>
      <c r="C8" s="26"/>
      <c r="D8" s="28"/>
      <c r="E8" s="27" t="s">
        <v>122</v>
      </c>
    </row>
    <row r="9" spans="1:6">
      <c r="A9" s="25" t="s">
        <v>123</v>
      </c>
      <c r="B9" s="28"/>
      <c r="C9" s="26"/>
      <c r="D9" s="28"/>
      <c r="E9" s="27" t="s">
        <v>124</v>
      </c>
    </row>
    <row r="10" spans="1:6">
      <c r="A10" s="25" t="s">
        <v>125</v>
      </c>
      <c r="B10" s="28"/>
      <c r="C10" s="26"/>
      <c r="D10" s="28"/>
      <c r="E10" s="27" t="s">
        <v>126</v>
      </c>
    </row>
    <row r="11" spans="1:6">
      <c r="A11" s="25" t="s">
        <v>127</v>
      </c>
      <c r="B11" s="28"/>
      <c r="C11" s="26"/>
      <c r="D11" s="28"/>
      <c r="E11" s="27" t="s">
        <v>128</v>
      </c>
    </row>
    <row r="12" spans="1:6">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2.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928EEB-D15B-4247-8113-179C5730D1DA}">
  <ds:schemaRefs>
    <ds:schemaRef ds:uri="http://purl.org/dc/elements/1.1/"/>
    <ds:schemaRef ds:uri="http://purl.org/dc/dcmitype/"/>
    <ds:schemaRef ds:uri="55bf16b8-db60-4153-a954-9d3ee6a964fe"/>
    <ds:schemaRef ds:uri="http://schemas.openxmlformats.org/package/2006/metadata/core-properties"/>
    <ds:schemaRef ds:uri="39c72b90-33f0-47a8-93a0-b0e80e69708d"/>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2025-09-02T15:18:46Z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