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66925"/>
  <mc:AlternateContent xmlns:mc="http://schemas.openxmlformats.org/markup-compatibility/2006">
    <mc:Choice Requires="x15">
      <x15ac:absPath xmlns:x15ac="http://schemas.microsoft.com/office/spreadsheetml/2010/11/ac" url="C:\Users\vorozco\Downloads\"/>
    </mc:Choice>
  </mc:AlternateContent>
  <xr:revisionPtr revIDLastSave="0" documentId="13_ncr:1_{B2BDB4B7-6D34-4156-86FB-30F5AAAE669F}" xr6:coauthVersionLast="47" xr6:coauthVersionMax="47" xr10:uidLastSave="{00000000-0000-0000-0000-000000000000}"/>
  <bookViews>
    <workbookView xWindow="-120" yWindow="-120" windowWidth="24240" windowHeight="13020" xr2:uid="{00000000-000D-0000-FFFF-FFFF00000000}"/>
  </bookViews>
  <sheets>
    <sheet name="LIQ. PRETENSIONES DEMANDA" sheetId="13"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8" i="13" l="1"/>
  <c r="F15" i="13"/>
  <c r="B27" i="13"/>
  <c r="E9" i="13"/>
  <c r="F9" i="13" l="1"/>
  <c r="F10" i="13" s="1"/>
  <c r="E14" i="13" l="1"/>
  <c r="F14" i="13" s="1"/>
</calcChain>
</file>

<file path=xl/sharedStrings.xml><?xml version="1.0" encoding="utf-8"?>
<sst xmlns="http://schemas.openxmlformats.org/spreadsheetml/2006/main" count="25" uniqueCount="20">
  <si>
    <t>LIQUIDACIÓN DE LAS PRETENSIONES DE LA DEMANDA</t>
  </si>
  <si>
    <r>
      <rPr>
        <b/>
        <sz val="11"/>
        <color theme="1"/>
        <rFont val="Calibri"/>
        <family val="2"/>
        <scheme val="minor"/>
      </rPr>
      <t xml:space="preserve">Nota 1: </t>
    </r>
    <r>
      <rPr>
        <sz val="11"/>
        <color theme="1"/>
        <rFont val="Calibri"/>
        <family val="2"/>
        <scheme val="minor"/>
      </rPr>
      <t>los demandantes solicitan la declaración de un contrato realidad y consigo el pago de prestaciones sociales, vacaciones e indemnizaciones.
Igualmente el pago de aportes a pensión</t>
    </r>
  </si>
  <si>
    <t>MARIA ELENA PASOS GALVIS</t>
  </si>
  <si>
    <t>DESDE</t>
  </si>
  <si>
    <t>HASTA</t>
  </si>
  <si>
    <t>SALARIO</t>
  </si>
  <si>
    <t>DÍAS</t>
  </si>
  <si>
    <t>CESANTÍAS</t>
  </si>
  <si>
    <t>TOTAL ADEUDADO</t>
  </si>
  <si>
    <t>10 DEMANDANTES</t>
  </si>
  <si>
    <r>
      <rPr>
        <b/>
        <sz val="11"/>
        <color theme="1"/>
        <rFont val="Calibri"/>
        <family val="2"/>
        <scheme val="minor"/>
      </rPr>
      <t>Nota 2:</t>
    </r>
    <r>
      <rPr>
        <sz val="11"/>
        <color theme="1"/>
        <rFont val="Calibri"/>
        <family val="2"/>
        <scheme val="minor"/>
      </rPr>
      <t xml:space="preserve"> La póliza No. 05 GU133166 ampara el pago de salarios, prestaciones sociales e indemnizaciones, con una vigencia del 31/01/2017 al 14/12/2017 (sin tener en cuenta el término trienal de prescripción)
Por tanto, se realiza liquidación con base a los amparos y vigencia </t>
    </r>
  </si>
  <si>
    <t>Liquidación x 10:</t>
  </si>
  <si>
    <t>Liquidación TOTAL:</t>
  </si>
  <si>
    <t>HONORARIOS 2017</t>
  </si>
  <si>
    <t>FEB A JUNIO</t>
  </si>
  <si>
    <t>JUL A NOV</t>
  </si>
  <si>
    <t>DIC</t>
  </si>
  <si>
    <t>PROMEDIO</t>
  </si>
  <si>
    <r>
      <rPr>
        <b/>
        <sz val="11"/>
        <color rgb="FF000000"/>
        <rFont val="Calibri"/>
        <scheme val="minor"/>
      </rPr>
      <t>Nota 3:</t>
    </r>
    <r>
      <rPr>
        <sz val="11"/>
        <color rgb="FF000000"/>
        <rFont val="Calibri"/>
        <scheme val="minor"/>
      </rPr>
      <t xml:space="preserve"> En virtud de la prescripción laboral, se liquida unicamente el concepto de cesantías, pues el mismo precribe a los 3 años desde la terminación del vinculo laboral.
Respecto de las indemnizaciones, las mismas se causan a la finalización del contrato y la póliza no se encontraba vigente para dicha data, por tanto no se liquidan.</t>
    </r>
  </si>
  <si>
    <r>
      <rPr>
        <b/>
        <sz val="11"/>
        <color rgb="FF000000"/>
        <rFont val="Calibri"/>
        <scheme val="minor"/>
      </rPr>
      <t xml:space="preserve">Nota 4: </t>
    </r>
    <r>
      <rPr>
        <sz val="11"/>
        <color rgb="FF000000"/>
        <rFont val="Calibri"/>
        <scheme val="minor"/>
      </rPr>
      <t>Se realiza liquidación de los demandantes: DOLLY ELIZABETH SANCHEZ MELO, ISABEL CRISTINA CASTRO ZAPATA, MARIA CRISTINA CATAÑO VELASQUEZ, CRISTINA ISABEL GUARÍN SERNA, LUZ MARY RESTREPO GIRALDO, MARIA ELIZABETH LEMOS LOPEZ, ABEL ALEJANDRO AGUDELO PÉREZ, MARIA EUGENIA VELEZ ROJAS, MARTHA LUCIA GARCIA ALZATE y MARIA ELENA PASOS GALVIS, toda vez que, los demás demandantes tuvieron periodos laborales desde 2018 en adelante estando por fuera de vigencia de la póliza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</si>
</sst>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 #,##0.00_-;\-&quot;$&quot;\ * #,##0.00_-;_-&quot;$&quot;\ * &quot;-&quot;??_-;_-@_-"/>
    <numFmt numFmtId="43" formatCode="_-* #,##0.00_-;\-* #,##0.00_-;_-* &quot;-&quot;??_-;_-@_-"/>
    <numFmt numFmtId="164" formatCode="_-* #,##0_-;\-* #,##0_-;_-* &quot;-&quot;??_-;_-@_-"/>
    <numFmt numFmtId="165" formatCode="_ &quot;$&quot;\ * #,##0_ ;_ &quot;$&quot;\ * \-#,##0_ ;_ &quot;$&quot;\ * &quot;-&quot;_ ;_ @_ "/>
    <numFmt numFmtId="166" formatCode="_ * #,##0_ ;_ * \-#,##0_ ;_ * &quot;-&quot;_ ;_ @_ "/>
    <numFmt numFmtId="167" formatCode="_ &quot;$&quot;\ * #,##0.00_ ;_ &quot;$&quot;\ * \-#,##0.00_ ;_ &quot;$&quot;\ * &quot;-&quot;??_ ;_ @_ "/>
    <numFmt numFmtId="168" formatCode="&quot;$&quot;#,##0.00"/>
    <numFmt numFmtId="169" formatCode="&quot;$&quot;#,##0"/>
  </numFmts>
  <fonts count="14" x14ac:knownFonts="1">
    <font>
      <sz val="11"/>
      <color theme="1"/>
      <name val="Calibri"/>
      <family val="2"/>
      <scheme val="minor"/>
    </font>
    <font>
      <sz val="11"/>
      <color theme="1"/>
      <name val="Calibri"/>
      <family val="2"/>
      <scheme val="minor"/>
    </font>
    <font>
      <sz val="10"/>
      <name val="Arial"/>
      <family val="2"/>
    </font>
    <font>
      <sz val="9"/>
      <color theme="1"/>
      <name val="Calibri"/>
      <family val="2"/>
      <scheme val="minor"/>
    </font>
    <font>
      <b/>
      <sz val="9"/>
      <color theme="1"/>
      <name val="Arial"/>
      <family val="2"/>
    </font>
    <font>
      <sz val="11"/>
      <color theme="1"/>
      <name val="Arial"/>
      <family val="2"/>
    </font>
    <font>
      <sz val="9"/>
      <color theme="1"/>
      <name val="Arial"/>
      <family val="2"/>
    </font>
    <font>
      <b/>
      <u/>
      <sz val="9"/>
      <color theme="1"/>
      <name val="Arial"/>
      <family val="2"/>
    </font>
    <font>
      <b/>
      <sz val="9"/>
      <color theme="0"/>
      <name val="Arial"/>
      <family val="2"/>
    </font>
    <font>
      <b/>
      <sz val="11"/>
      <color theme="1"/>
      <name val="Calibri"/>
      <family val="2"/>
      <scheme val="minor"/>
    </font>
    <font>
      <sz val="10"/>
      <color theme="1"/>
      <name val="Arial"/>
    </font>
    <font>
      <b/>
      <u/>
      <sz val="10"/>
      <color theme="1"/>
      <name val="Arial"/>
    </font>
    <font>
      <b/>
      <sz val="11"/>
      <color rgb="FF000000"/>
      <name val="Calibri"/>
      <scheme val="minor"/>
    </font>
    <font>
      <sz val="11"/>
      <color rgb="FF000000"/>
      <name val="Calibri"/>
      <scheme val="minor"/>
    </font>
  </fonts>
  <fills count="5">
    <fill>
      <patternFill patternType="none"/>
    </fill>
    <fill>
      <patternFill patternType="gray125"/>
    </fill>
    <fill>
      <patternFill patternType="solid">
        <fgColor theme="4" tint="0.79998168889431442"/>
        <bgColor indexed="64"/>
      </patternFill>
    </fill>
    <fill>
      <patternFill patternType="solid">
        <fgColor rgb="FF92D050"/>
        <bgColor indexed="64"/>
      </patternFill>
    </fill>
    <fill>
      <patternFill patternType="solid">
        <fgColor theme="8"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0">
    <xf numFmtId="0" fontId="0" fillId="0" borderId="0"/>
    <xf numFmtId="43" fontId="1" fillId="0" borderId="0" applyFont="0" applyFill="0" applyBorder="0" applyAlignment="0" applyProtection="0"/>
    <xf numFmtId="0" fontId="2" fillId="0" borderId="0"/>
    <xf numFmtId="166" fontId="2" fillId="0" borderId="0" applyFont="0" applyFill="0" applyBorder="0" applyAlignment="0" applyProtection="0"/>
    <xf numFmtId="167" fontId="2" fillId="0" borderId="0" applyFont="0" applyFill="0" applyBorder="0" applyAlignment="0" applyProtection="0"/>
    <xf numFmtId="165"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30">
    <xf numFmtId="0" fontId="0" fillId="0" borderId="0" xfId="0"/>
    <xf numFmtId="0" fontId="3" fillId="0" borderId="0" xfId="0" applyFont="1"/>
    <xf numFmtId="0" fontId="5" fillId="0" borderId="0" xfId="0" applyFont="1"/>
    <xf numFmtId="0" fontId="6" fillId="0" borderId="0" xfId="0" applyFont="1"/>
    <xf numFmtId="0" fontId="4" fillId="0" borderId="1" xfId="0" applyFont="1" applyBorder="1" applyAlignment="1">
      <alignment horizontal="center"/>
    </xf>
    <xf numFmtId="14" fontId="6" fillId="0" borderId="1" xfId="0" applyNumberFormat="1" applyFont="1" applyBorder="1" applyAlignment="1">
      <alignment horizontal="center"/>
    </xf>
    <xf numFmtId="164" fontId="6" fillId="0" borderId="1" xfId="6" applyNumberFormat="1" applyFont="1" applyBorder="1"/>
    <xf numFmtId="164" fontId="4" fillId="2" borderId="1" xfId="1" applyNumberFormat="1" applyFont="1" applyFill="1" applyBorder="1" applyAlignment="1">
      <alignment horizontal="center"/>
    </xf>
    <xf numFmtId="164" fontId="6" fillId="0" borderId="1" xfId="1" applyNumberFormat="1" applyFont="1" applyBorder="1"/>
    <xf numFmtId="164" fontId="4" fillId="3" borderId="1" xfId="1" applyNumberFormat="1" applyFont="1" applyFill="1" applyBorder="1"/>
    <xf numFmtId="164" fontId="6" fillId="0" borderId="1" xfId="1" applyNumberFormat="1" applyFont="1" applyFill="1" applyBorder="1" applyAlignment="1">
      <alignment vertical="center"/>
    </xf>
    <xf numFmtId="44" fontId="8" fillId="4" borderId="1" xfId="0" applyNumberFormat="1" applyFont="1" applyFill="1" applyBorder="1"/>
    <xf numFmtId="0" fontId="6" fillId="0" borderId="0" xfId="0" applyFont="1" applyAlignment="1">
      <alignment wrapText="1"/>
    </xf>
    <xf numFmtId="0" fontId="6" fillId="0" borderId="0" xfId="0" applyFont="1" applyAlignment="1">
      <alignment vertical="center" wrapText="1"/>
    </xf>
    <xf numFmtId="0" fontId="4" fillId="0" borderId="0" xfId="0" applyFont="1" applyAlignment="1">
      <alignment horizontal="center"/>
    </xf>
    <xf numFmtId="164" fontId="6" fillId="0" borderId="0" xfId="1" applyNumberFormat="1" applyFont="1" applyFill="1" applyBorder="1"/>
    <xf numFmtId="168" fontId="10" fillId="0" borderId="0" xfId="0" applyNumberFormat="1" applyFont="1"/>
    <xf numFmtId="0" fontId="0" fillId="0" borderId="6" xfId="0" applyBorder="1"/>
    <xf numFmtId="169" fontId="10" fillId="0" borderId="6" xfId="0" applyNumberFormat="1" applyFont="1" applyBorder="1"/>
    <xf numFmtId="0" fontId="9" fillId="0" borderId="6" xfId="0" applyFont="1" applyBorder="1"/>
    <xf numFmtId="169" fontId="11" fillId="0" borderId="6" xfId="0" applyNumberFormat="1" applyFont="1" applyBorder="1"/>
    <xf numFmtId="0" fontId="13" fillId="2" borderId="0" xfId="0" applyFont="1" applyFill="1" applyAlignment="1">
      <alignment horizontal="center" vertical="center" wrapText="1"/>
    </xf>
    <xf numFmtId="0" fontId="0" fillId="2" borderId="0" xfId="0" applyFill="1" applyAlignment="1">
      <alignment horizontal="center" vertical="center" wrapText="1"/>
    </xf>
    <xf numFmtId="0" fontId="4" fillId="0" borderId="2"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10" fillId="0" borderId="6" xfId="0" applyFont="1" applyBorder="1" applyAlignment="1">
      <alignment horizontal="center"/>
    </xf>
    <xf numFmtId="0" fontId="8" fillId="4" borderId="1" xfId="0" applyFont="1" applyFill="1" applyBorder="1" applyAlignment="1">
      <alignment horizontal="center" vertical="center"/>
    </xf>
    <xf numFmtId="0" fontId="7" fillId="3" borderId="3" xfId="0" applyFont="1" applyFill="1" applyBorder="1" applyAlignment="1">
      <alignment horizontal="center"/>
    </xf>
    <xf numFmtId="0" fontId="4" fillId="0" borderId="1" xfId="0" applyFont="1" applyBorder="1" applyAlignment="1">
      <alignment horizontal="center"/>
    </xf>
  </cellXfs>
  <cellStyles count="20">
    <cellStyle name="Millares" xfId="1" builtinId="3"/>
    <cellStyle name="Millares [0] 2" xfId="3" xr:uid="{00000000-0005-0000-0000-000001000000}"/>
    <cellStyle name="Millares 2" xfId="8" xr:uid="{00000000-0005-0000-0000-000002000000}"/>
    <cellStyle name="Millares 3" xfId="10" xr:uid="{00000000-0005-0000-0000-000003000000}"/>
    <cellStyle name="Millares 4" xfId="6" xr:uid="{00000000-0005-0000-0000-000004000000}"/>
    <cellStyle name="Millares 5" xfId="12" xr:uid="{00000000-0005-0000-0000-000005000000}"/>
    <cellStyle name="Millares 6" xfId="15" xr:uid="{00000000-0005-0000-0000-000006000000}"/>
    <cellStyle name="Millares 7" xfId="16" xr:uid="{00000000-0005-0000-0000-000007000000}"/>
    <cellStyle name="Millares 8" xfId="18" xr:uid="{00000000-0005-0000-0000-000008000000}"/>
    <cellStyle name="Moneda [0] 2" xfId="5" xr:uid="{00000000-0005-0000-0000-00000A000000}"/>
    <cellStyle name="Moneda 2" xfId="4" xr:uid="{00000000-0005-0000-0000-00000B000000}"/>
    <cellStyle name="Moneda 3" xfId="9" xr:uid="{00000000-0005-0000-0000-00000C000000}"/>
    <cellStyle name="Moneda 4" xfId="11" xr:uid="{00000000-0005-0000-0000-00000D000000}"/>
    <cellStyle name="Moneda 5" xfId="7" xr:uid="{00000000-0005-0000-0000-00000E000000}"/>
    <cellStyle name="Moneda 6" xfId="13" xr:uid="{00000000-0005-0000-0000-00000F000000}"/>
    <cellStyle name="Moneda 7" xfId="14" xr:uid="{00000000-0005-0000-0000-000010000000}"/>
    <cellStyle name="Moneda 8" xfId="17" xr:uid="{00000000-0005-0000-0000-000011000000}"/>
    <cellStyle name="Moneda 9" xfId="19" xr:uid="{00000000-0005-0000-0000-000012000000}"/>
    <cellStyle name="Normal" xfId="0" builtinId="0"/>
    <cellStyle name="Normal 2" xfId="2" xr:uid="{00000000-0005-0000-0000-00001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142874</xdr:colOff>
      <xdr:row>0</xdr:row>
      <xdr:rowOff>0</xdr:rowOff>
    </xdr:from>
    <xdr:to>
      <xdr:col>5</xdr:col>
      <xdr:colOff>202063</xdr:colOff>
      <xdr:row>3</xdr:row>
      <xdr:rowOff>161925</xdr:rowOff>
    </xdr:to>
    <xdr:pic>
      <xdr:nvPicPr>
        <xdr:cNvPr id="3" name="Imagen 2">
          <a:extLst>
            <a:ext uri="{FF2B5EF4-FFF2-40B4-BE49-F238E27FC236}">
              <a16:creationId xmlns:a16="http://schemas.microsoft.com/office/drawing/2014/main" id="{2BC6FE87-4940-4C20-A77D-19DC64D1EE31}"/>
            </a:ext>
          </a:extLst>
        </xdr:cNvPr>
        <xdr:cNvPicPr>
          <a:picLocks noChangeAspect="1"/>
        </xdr:cNvPicPr>
      </xdr:nvPicPr>
      <xdr:blipFill>
        <a:blip xmlns:r="http://schemas.openxmlformats.org/officeDocument/2006/relationships" r:embed="rId1"/>
        <a:stretch>
          <a:fillRect/>
        </a:stretch>
      </xdr:blipFill>
      <xdr:spPr>
        <a:xfrm>
          <a:off x="2000249" y="0"/>
          <a:ext cx="2837737" cy="733425"/>
        </a:xfrm>
        <a:prstGeom prst="rect">
          <a:avLst/>
        </a:prstGeom>
      </xdr:spPr>
    </xdr:pic>
    <xdr:clientData/>
  </xdr:twoCellAnchor>
  <xdr:twoCellAnchor editAs="oneCell">
    <xdr:from>
      <xdr:col>2</xdr:col>
      <xdr:colOff>142874</xdr:colOff>
      <xdr:row>0</xdr:row>
      <xdr:rowOff>0</xdr:rowOff>
    </xdr:from>
    <xdr:to>
      <xdr:col>5</xdr:col>
      <xdr:colOff>202063</xdr:colOff>
      <xdr:row>3</xdr:row>
      <xdr:rowOff>161925</xdr:rowOff>
    </xdr:to>
    <xdr:pic>
      <xdr:nvPicPr>
        <xdr:cNvPr id="4" name="Imagen 3">
          <a:extLst>
            <a:ext uri="{FF2B5EF4-FFF2-40B4-BE49-F238E27FC236}">
              <a16:creationId xmlns:a16="http://schemas.microsoft.com/office/drawing/2014/main" id="{373CEBB6-5E63-4CB1-894E-D7078993C78D}"/>
            </a:ext>
          </a:extLst>
        </xdr:cNvPr>
        <xdr:cNvPicPr>
          <a:picLocks noChangeAspect="1"/>
        </xdr:cNvPicPr>
      </xdr:nvPicPr>
      <xdr:blipFill>
        <a:blip xmlns:r="http://schemas.openxmlformats.org/officeDocument/2006/relationships" r:embed="rId1"/>
        <a:stretch>
          <a:fillRect/>
        </a:stretch>
      </xdr:blipFill>
      <xdr:spPr>
        <a:xfrm>
          <a:off x="2000249" y="0"/>
          <a:ext cx="2837737" cy="7334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R48"/>
  <sheetViews>
    <sheetView tabSelected="1" zoomScale="90" zoomScaleNormal="90" workbookViewId="0">
      <selection activeCell="H15" sqref="H15:K22"/>
    </sheetView>
  </sheetViews>
  <sheetFormatPr baseColWidth="10" defaultColWidth="11.42578125" defaultRowHeight="15" x14ac:dyDescent="0.25"/>
  <cols>
    <col min="1" max="1" width="13.7109375" customWidth="1"/>
    <col min="2" max="2" width="16.42578125" style="1" customWidth="1"/>
    <col min="3" max="3" width="14.7109375" style="1" customWidth="1"/>
    <col min="4" max="4" width="12.5703125" style="1" customWidth="1"/>
    <col min="5" max="5" width="13.85546875" style="1" customWidth="1"/>
    <col min="6" max="6" width="18.85546875" style="1" customWidth="1"/>
    <col min="7" max="7" width="17.42578125" style="1" customWidth="1"/>
  </cols>
  <sheetData>
    <row r="3" spans="1:18" ht="15" customHeight="1" x14ac:dyDescent="0.25"/>
    <row r="5" spans="1:18" s="1" customFormat="1" ht="12" customHeight="1" x14ac:dyDescent="0.2">
      <c r="A5" s="3"/>
      <c r="B5" s="28" t="s">
        <v>0</v>
      </c>
      <c r="C5" s="28"/>
      <c r="D5" s="28"/>
      <c r="E5" s="28"/>
      <c r="F5" s="28"/>
      <c r="G5" s="3"/>
      <c r="H5" s="3"/>
    </row>
    <row r="6" spans="1:18" ht="15" customHeight="1" x14ac:dyDescent="0.25">
      <c r="A6" s="3"/>
      <c r="B6" s="3"/>
      <c r="C6" s="3"/>
      <c r="D6" s="3"/>
      <c r="E6" s="3"/>
      <c r="F6" s="3"/>
      <c r="G6" s="3"/>
      <c r="H6" s="22" t="s">
        <v>1</v>
      </c>
      <c r="I6" s="22"/>
      <c r="J6" s="22"/>
      <c r="K6" s="22"/>
    </row>
    <row r="7" spans="1:18" x14ac:dyDescent="0.25">
      <c r="A7" s="3"/>
      <c r="B7" s="23" t="s">
        <v>2</v>
      </c>
      <c r="C7" s="24"/>
      <c r="D7" s="24"/>
      <c r="E7" s="24"/>
      <c r="F7" s="25"/>
      <c r="G7" s="3"/>
      <c r="H7" s="22"/>
      <c r="I7" s="22"/>
      <c r="J7" s="22"/>
      <c r="K7" s="22"/>
    </row>
    <row r="8" spans="1:18" ht="15" customHeight="1" x14ac:dyDescent="0.25">
      <c r="A8" s="3"/>
      <c r="B8" s="4" t="s">
        <v>3</v>
      </c>
      <c r="C8" s="4" t="s">
        <v>4</v>
      </c>
      <c r="D8" s="4" t="s">
        <v>5</v>
      </c>
      <c r="E8" s="4" t="s">
        <v>6</v>
      </c>
      <c r="F8" s="7" t="s">
        <v>7</v>
      </c>
      <c r="G8"/>
      <c r="H8" s="22"/>
      <c r="I8" s="22"/>
      <c r="J8" s="22"/>
      <c r="K8" s="22"/>
    </row>
    <row r="9" spans="1:18" x14ac:dyDescent="0.25">
      <c r="A9" s="3"/>
      <c r="B9" s="5">
        <v>42776</v>
      </c>
      <c r="C9" s="5">
        <v>43083</v>
      </c>
      <c r="D9" s="6">
        <v>4301366</v>
      </c>
      <c r="E9" s="8">
        <f>DAYS360(B9,C9)+1</f>
        <v>305</v>
      </c>
      <c r="F9" s="10">
        <f t="shared" ref="F9" si="0">(D9*E9)/360</f>
        <v>3644212.861111111</v>
      </c>
      <c r="G9"/>
      <c r="H9" s="22"/>
      <c r="I9" s="22"/>
      <c r="J9" s="22"/>
      <c r="K9" s="22"/>
    </row>
    <row r="10" spans="1:18" ht="12.75" customHeight="1" x14ac:dyDescent="0.25">
      <c r="A10" s="3"/>
      <c r="B10" s="29" t="s">
        <v>8</v>
      </c>
      <c r="C10" s="29"/>
      <c r="D10" s="29"/>
      <c r="E10" s="29"/>
      <c r="F10" s="9">
        <f>+F9</f>
        <v>3644212.861111111</v>
      </c>
      <c r="G10"/>
      <c r="H10" s="22"/>
      <c r="I10" s="22"/>
      <c r="J10" s="22"/>
      <c r="K10" s="22"/>
    </row>
    <row r="11" spans="1:18" ht="12.75" customHeight="1" x14ac:dyDescent="0.25">
      <c r="A11" s="3"/>
      <c r="B11" s="14"/>
      <c r="C11" s="14"/>
      <c r="D11" s="14"/>
      <c r="E11" s="14"/>
      <c r="F11" s="15"/>
      <c r="G11"/>
      <c r="H11" s="22"/>
      <c r="I11" s="22"/>
      <c r="J11" s="22"/>
      <c r="K11" s="22"/>
    </row>
    <row r="12" spans="1:18" ht="15" customHeight="1" x14ac:dyDescent="0.25">
      <c r="A12" s="3"/>
      <c r="B12" s="23" t="s">
        <v>9</v>
      </c>
      <c r="C12" s="24"/>
      <c r="D12" s="24"/>
      <c r="E12" s="24"/>
      <c r="F12" s="25"/>
      <c r="G12"/>
      <c r="H12" s="22"/>
      <c r="I12" s="22"/>
      <c r="J12" s="22"/>
      <c r="K12" s="22"/>
    </row>
    <row r="13" spans="1:18" ht="15" customHeight="1" x14ac:dyDescent="0.25">
      <c r="A13" s="3"/>
      <c r="B13" s="4" t="s">
        <v>3</v>
      </c>
      <c r="C13" s="4" t="s">
        <v>4</v>
      </c>
      <c r="D13" s="4" t="s">
        <v>5</v>
      </c>
      <c r="E13" s="4" t="s">
        <v>6</v>
      </c>
      <c r="F13" s="7" t="s">
        <v>7</v>
      </c>
      <c r="G13"/>
      <c r="H13" s="22"/>
      <c r="I13" s="22"/>
      <c r="J13" s="22"/>
      <c r="K13" s="22"/>
    </row>
    <row r="14" spans="1:18" ht="14.25" customHeight="1" x14ac:dyDescent="0.25">
      <c r="A14" s="3"/>
      <c r="B14" s="5">
        <v>42766</v>
      </c>
      <c r="C14" s="5">
        <v>43083</v>
      </c>
      <c r="D14" s="6">
        <v>4301366</v>
      </c>
      <c r="E14" s="8">
        <f t="shared" ref="E14" si="1">DAYS360(B14,C14)+1</f>
        <v>315</v>
      </c>
      <c r="F14" s="10">
        <f>(D14*E14)/360</f>
        <v>3763695.25</v>
      </c>
      <c r="G14"/>
      <c r="H14" s="12"/>
    </row>
    <row r="15" spans="1:18" s="1" customFormat="1" ht="13.5" customHeight="1" x14ac:dyDescent="0.2">
      <c r="A15" s="3"/>
      <c r="B15" s="29" t="s">
        <v>11</v>
      </c>
      <c r="C15" s="29"/>
      <c r="D15" s="29"/>
      <c r="E15" s="29"/>
      <c r="F15" s="9">
        <f>+F14*10</f>
        <v>37636952.5</v>
      </c>
      <c r="G15" s="3"/>
      <c r="H15" s="22" t="s">
        <v>10</v>
      </c>
      <c r="I15" s="22"/>
      <c r="J15" s="22"/>
      <c r="K15" s="22"/>
      <c r="R15" s="13"/>
    </row>
    <row r="16" spans="1:18" x14ac:dyDescent="0.25">
      <c r="A16" s="3"/>
      <c r="B16" s="3"/>
      <c r="C16" s="3"/>
      <c r="D16" s="3"/>
      <c r="E16" s="3"/>
      <c r="F16" s="3"/>
      <c r="G16" s="3"/>
      <c r="H16" s="22"/>
      <c r="I16" s="22"/>
      <c r="J16" s="22"/>
      <c r="K16" s="22"/>
      <c r="Q16" s="13"/>
      <c r="R16" s="13"/>
    </row>
    <row r="17" spans="1:11" x14ac:dyDescent="0.25">
      <c r="A17" s="3"/>
      <c r="B17" s="3"/>
      <c r="C17" s="3"/>
      <c r="D17" s="3"/>
      <c r="E17" s="3"/>
      <c r="F17" s="3"/>
      <c r="G17" s="3"/>
      <c r="H17" s="22"/>
      <c r="I17" s="22"/>
      <c r="J17" s="22"/>
      <c r="K17" s="22"/>
    </row>
    <row r="18" spans="1:11" x14ac:dyDescent="0.25">
      <c r="A18" s="2"/>
      <c r="B18" s="27" t="s">
        <v>12</v>
      </c>
      <c r="C18" s="27"/>
      <c r="D18" s="27"/>
      <c r="E18" s="27"/>
      <c r="F18" s="11">
        <f>+F15+F9</f>
        <v>41281165.361111112</v>
      </c>
      <c r="H18" s="22"/>
      <c r="I18" s="22"/>
      <c r="J18" s="22"/>
      <c r="K18" s="22"/>
    </row>
    <row r="19" spans="1:11" x14ac:dyDescent="0.25">
      <c r="B19"/>
      <c r="C19"/>
      <c r="D19"/>
      <c r="E19"/>
      <c r="F19"/>
      <c r="G19"/>
      <c r="H19" s="22"/>
      <c r="I19" s="22"/>
      <c r="J19" s="22"/>
      <c r="K19" s="22"/>
    </row>
    <row r="20" spans="1:11" x14ac:dyDescent="0.25">
      <c r="G20"/>
      <c r="H20" s="22"/>
      <c r="I20" s="22"/>
      <c r="J20" s="22"/>
      <c r="K20" s="22"/>
    </row>
    <row r="21" spans="1:11" x14ac:dyDescent="0.25">
      <c r="B21"/>
      <c r="C21"/>
      <c r="D21"/>
      <c r="E21"/>
      <c r="F21"/>
      <c r="G21"/>
      <c r="H21" s="22"/>
      <c r="I21" s="22"/>
      <c r="J21" s="22"/>
      <c r="K21" s="22"/>
    </row>
    <row r="22" spans="1:11" x14ac:dyDescent="0.25">
      <c r="B22"/>
      <c r="C22"/>
      <c r="D22"/>
      <c r="E22"/>
      <c r="F22"/>
      <c r="G22"/>
      <c r="H22" s="22"/>
      <c r="I22" s="22"/>
      <c r="J22" s="22"/>
      <c r="K22" s="22"/>
    </row>
    <row r="23" spans="1:11" x14ac:dyDescent="0.25">
      <c r="A23" s="26" t="s">
        <v>13</v>
      </c>
      <c r="B23" s="26"/>
      <c r="C23"/>
      <c r="D23"/>
      <c r="E23"/>
      <c r="F23"/>
      <c r="G23"/>
    </row>
    <row r="24" spans="1:11" x14ac:dyDescent="0.25">
      <c r="A24" s="17" t="s">
        <v>14</v>
      </c>
      <c r="B24" s="18">
        <v>4364662</v>
      </c>
      <c r="C24"/>
      <c r="D24"/>
      <c r="E24"/>
      <c r="F24"/>
      <c r="G24"/>
    </row>
    <row r="25" spans="1:11" ht="15" customHeight="1" x14ac:dyDescent="0.25">
      <c r="A25" s="17" t="s">
        <v>15</v>
      </c>
      <c r="B25" s="18">
        <v>4239436</v>
      </c>
      <c r="H25" s="21" t="s">
        <v>18</v>
      </c>
      <c r="I25" s="21"/>
      <c r="J25" s="21"/>
      <c r="K25" s="21"/>
    </row>
    <row r="26" spans="1:11" x14ac:dyDescent="0.25">
      <c r="A26" s="17" t="s">
        <v>16</v>
      </c>
      <c r="B26" s="18">
        <v>4300000</v>
      </c>
      <c r="H26" s="21"/>
      <c r="I26" s="21"/>
      <c r="J26" s="21"/>
      <c r="K26" s="21"/>
    </row>
    <row r="27" spans="1:11" x14ac:dyDescent="0.25">
      <c r="A27" s="19" t="s">
        <v>17</v>
      </c>
      <c r="B27" s="20">
        <f>AVERAGE(B24:B26)</f>
        <v>4301366</v>
      </c>
      <c r="H27" s="21"/>
      <c r="I27" s="21"/>
      <c r="J27" s="21"/>
      <c r="K27" s="21"/>
    </row>
    <row r="28" spans="1:11" x14ac:dyDescent="0.25">
      <c r="B28" s="16"/>
      <c r="H28" s="21"/>
      <c r="I28" s="21"/>
      <c r="J28" s="21"/>
      <c r="K28" s="21"/>
    </row>
    <row r="29" spans="1:11" x14ac:dyDescent="0.25">
      <c r="H29" s="21"/>
      <c r="I29" s="21"/>
      <c r="J29" s="21"/>
      <c r="K29" s="21"/>
    </row>
    <row r="30" spans="1:11" x14ac:dyDescent="0.25">
      <c r="H30" s="21"/>
      <c r="I30" s="21"/>
      <c r="J30" s="21"/>
      <c r="K30" s="21"/>
    </row>
    <row r="31" spans="1:11" x14ac:dyDescent="0.25">
      <c r="H31" s="21"/>
      <c r="I31" s="21"/>
      <c r="J31" s="21"/>
      <c r="K31" s="21"/>
    </row>
    <row r="32" spans="1:11" x14ac:dyDescent="0.25">
      <c r="H32" s="21"/>
      <c r="I32" s="21"/>
      <c r="J32" s="21"/>
      <c r="K32" s="21"/>
    </row>
    <row r="33" spans="8:11" x14ac:dyDescent="0.25">
      <c r="H33" s="21"/>
      <c r="I33" s="21"/>
      <c r="J33" s="21"/>
      <c r="K33" s="21"/>
    </row>
    <row r="36" spans="8:11" ht="15" customHeight="1" x14ac:dyDescent="0.25">
      <c r="H36" s="21" t="s">
        <v>19</v>
      </c>
      <c r="I36" s="22"/>
      <c r="J36" s="22"/>
      <c r="K36" s="22"/>
    </row>
    <row r="37" spans="8:11" x14ac:dyDescent="0.25">
      <c r="H37" s="22"/>
      <c r="I37" s="22"/>
      <c r="J37" s="22"/>
      <c r="K37" s="22"/>
    </row>
    <row r="38" spans="8:11" x14ac:dyDescent="0.25">
      <c r="H38" s="22"/>
      <c r="I38" s="22"/>
      <c r="J38" s="22"/>
      <c r="K38" s="22"/>
    </row>
    <row r="39" spans="8:11" x14ac:dyDescent="0.25">
      <c r="H39" s="22"/>
      <c r="I39" s="22"/>
      <c r="J39" s="22"/>
      <c r="K39" s="22"/>
    </row>
    <row r="40" spans="8:11" x14ac:dyDescent="0.25">
      <c r="H40" s="22"/>
      <c r="I40" s="22"/>
      <c r="J40" s="22"/>
      <c r="K40" s="22"/>
    </row>
    <row r="41" spans="8:11" x14ac:dyDescent="0.25">
      <c r="H41" s="22"/>
      <c r="I41" s="22"/>
      <c r="J41" s="22"/>
      <c r="K41" s="22"/>
    </row>
    <row r="42" spans="8:11" x14ac:dyDescent="0.25">
      <c r="H42" s="22"/>
      <c r="I42" s="22"/>
      <c r="J42" s="22"/>
      <c r="K42" s="22"/>
    </row>
    <row r="43" spans="8:11" x14ac:dyDescent="0.25">
      <c r="H43" s="22"/>
      <c r="I43" s="22"/>
      <c r="J43" s="22"/>
      <c r="K43" s="22"/>
    </row>
    <row r="44" spans="8:11" x14ac:dyDescent="0.25">
      <c r="H44" s="22"/>
      <c r="I44" s="22"/>
      <c r="J44" s="22"/>
      <c r="K44" s="22"/>
    </row>
    <row r="45" spans="8:11" x14ac:dyDescent="0.25">
      <c r="H45" s="22"/>
      <c r="I45" s="22"/>
      <c r="J45" s="22"/>
      <c r="K45" s="22"/>
    </row>
    <row r="46" spans="8:11" x14ac:dyDescent="0.25">
      <c r="H46" s="22"/>
      <c r="I46" s="22"/>
      <c r="J46" s="22"/>
      <c r="K46" s="22"/>
    </row>
    <row r="47" spans="8:11" x14ac:dyDescent="0.25">
      <c r="H47" s="22"/>
      <c r="I47" s="22"/>
      <c r="J47" s="22"/>
      <c r="K47" s="22"/>
    </row>
    <row r="48" spans="8:11" x14ac:dyDescent="0.25">
      <c r="H48" s="22"/>
      <c r="I48" s="22"/>
      <c r="J48" s="22"/>
      <c r="K48" s="22"/>
    </row>
  </sheetData>
  <mergeCells count="11">
    <mergeCell ref="B5:F5"/>
    <mergeCell ref="B10:E10"/>
    <mergeCell ref="B18:E18"/>
    <mergeCell ref="H36:K48"/>
    <mergeCell ref="B7:F7"/>
    <mergeCell ref="H15:K22"/>
    <mergeCell ref="B12:F12"/>
    <mergeCell ref="A23:B23"/>
    <mergeCell ref="H25:K33"/>
    <mergeCell ref="B15:E15"/>
    <mergeCell ref="H6:K13"/>
  </mergeCells>
  <pageMargins left="0.7" right="0.7" top="0.75" bottom="0.75" header="0.3" footer="0.3"/>
  <pageSetup paperSize="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LIQ. PRETENSIONES DEMANDA</vt:lpstr>
    </vt:vector>
  </TitlesOfParts>
  <Manager/>
  <Company>Rama Judicial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Sebastian Suarez Ossa</dc:creator>
  <cp:keywords/>
  <dc:description/>
  <cp:lastModifiedBy>Valentina Orozco Arce</cp:lastModifiedBy>
  <cp:revision/>
  <dcterms:created xsi:type="dcterms:W3CDTF">2023-05-23T18:21:31Z</dcterms:created>
  <dcterms:modified xsi:type="dcterms:W3CDTF">2025-05-15T13:11:29Z</dcterms:modified>
  <cp:category/>
  <cp:contentStatus/>
</cp:coreProperties>
</file>