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filterPrivacy="1" defaultThemeVersion="124226"/>
  <xr:revisionPtr revIDLastSave="0" documentId="8_{1D3A6E5E-5826-4D94-9FAD-7A9F05E5E367}" xr6:coauthVersionLast="47" xr6:coauthVersionMax="47" xr10:uidLastSave="{00000000-0000-0000-0000-000000000000}"/>
  <bookViews>
    <workbookView xWindow="-108" yWindow="-108" windowWidth="23256" windowHeight="12456" tabRatio="669" xr2:uid="{00000000-000D-0000-FFFF-FFFF00000000}"/>
  </bookViews>
  <sheets>
    <sheet name="1. ABOGADO EXTERNO" sheetId="1" r:id="rId1"/>
    <sheet name="2. ABOGADO INTERNO " sheetId="2" r:id="rId2"/>
    <sheet name="REPORTE S.F.C." sheetId="3" r:id="rId3"/>
    <sheet name="Hoja1" sheetId="4"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2" l="1"/>
  <c r="AA3" i="3" l="1"/>
  <c r="Z3" i="3" l="1"/>
  <c r="Y3" i="3"/>
  <c r="X3" i="3"/>
  <c r="W3" i="3"/>
  <c r="R3" i="3"/>
  <c r="P3" i="3"/>
  <c r="J3" i="3"/>
  <c r="K3" i="3"/>
  <c r="I3" i="3"/>
  <c r="H3" i="3"/>
  <c r="G3" i="3"/>
  <c r="F3" i="3"/>
  <c r="E3" i="3"/>
  <c r="D3" i="3"/>
  <c r="B3" i="3"/>
  <c r="C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tc={09551376-FCA9-4AF8-A59A-D25F731B5CEB}</author>
  </authors>
  <commentList>
    <comment ref="B10" authorId="0" shapeId="0" xr:uid="{09551376-FCA9-4AF8-A59A-D25F731B5CEB}">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Te faltó indicar aquí el valor de la liquidación objetiva. </t>
      </text>
    </comment>
  </commentList>
</comments>
</file>

<file path=xl/sharedStrings.xml><?xml version="1.0" encoding="utf-8"?>
<sst xmlns="http://schemas.openxmlformats.org/spreadsheetml/2006/main" count="167" uniqueCount="142">
  <si>
    <t>REPORTE DE CONTINGENCIAS - INFORME JURIDICO</t>
  </si>
  <si>
    <t>FECHA DEL INFORME</t>
  </si>
  <si>
    <t>CLASE DE PROCESO</t>
  </si>
  <si>
    <t>INSTANCIA</t>
  </si>
  <si>
    <t>FECHA DE PROCESO</t>
  </si>
  <si>
    <t>ESTADO</t>
  </si>
  <si>
    <t>DEMANDANTE</t>
  </si>
  <si>
    <t>DEMANDADO</t>
  </si>
  <si>
    <t>ASEGURADO</t>
  </si>
  <si>
    <t>PRETENSIONES</t>
  </si>
  <si>
    <t>VALORACIÓN</t>
  </si>
  <si>
    <t>RESUMEN DE LA CONTINGENCIA</t>
  </si>
  <si>
    <t>CLASIFICACIÓN MOTIVOS</t>
  </si>
  <si>
    <t>CALIFICACIÓN</t>
  </si>
  <si>
    <t>RESERVA SUGERIDA</t>
  </si>
  <si>
    <t>ABOGADO EXTERNO</t>
  </si>
  <si>
    <t>DESPACHO JUDICIAL</t>
  </si>
  <si>
    <t>No. DE RADICADO</t>
  </si>
  <si>
    <t>SINIESTRO No.</t>
  </si>
  <si>
    <t>PÓLIZA No.</t>
  </si>
  <si>
    <t>NOMBRE POLIZA</t>
  </si>
  <si>
    <t>LÍNEA DE NEGOCIO</t>
  </si>
  <si>
    <t>FECHA DEL SINIESTRO</t>
  </si>
  <si>
    <t>FECHA RECLA. AL ASEGURADO</t>
  </si>
  <si>
    <t>CUANTIFICACIÓN DE LA PÉRDIDA</t>
  </si>
  <si>
    <t>ESTADO ACTUAL DEL PROCESO</t>
  </si>
  <si>
    <t>HOJA DE CONTROL INTERNO PROCESOS JURÍDICOS - AJUSTES RESERVAS</t>
  </si>
  <si>
    <t>No. DE PROCESO</t>
  </si>
  <si>
    <t>DESPACHO</t>
  </si>
  <si>
    <t>NUMERO DE POLIZA</t>
  </si>
  <si>
    <t>VIGENCIA</t>
  </si>
  <si>
    <t>PROBABILIDAD</t>
  </si>
  <si>
    <t>AMPARO AFECTADO</t>
  </si>
  <si>
    <t>VALOR ASEGURADO</t>
  </si>
  <si>
    <t>DEDUCIBLE</t>
  </si>
  <si>
    <t>No. DE SINIESTRO</t>
  </si>
  <si>
    <t>NOMBRE DE POLIZA</t>
  </si>
  <si>
    <t>MODALIDAD</t>
  </si>
  <si>
    <t>BROKER DE REASEGURO</t>
  </si>
  <si>
    <t>TIPO DE CONTRATO</t>
  </si>
  <si>
    <t>% CEDIDO</t>
  </si>
  <si>
    <t>FECHA AVISO AL BROKER</t>
  </si>
  <si>
    <t>% RETENIDO</t>
  </si>
  <si>
    <t>FECHA DE LOS HECHOS</t>
  </si>
  <si>
    <t>HECHOS</t>
  </si>
  <si>
    <t xml:space="preserve"> ANALISIS Y CUANTIFICACIÓN DE LA PÉRDIDA</t>
  </si>
  <si>
    <t>RESERVA HONORARIOS</t>
  </si>
  <si>
    <t>RESERVA INDEMNIZACIÓN</t>
  </si>
  <si>
    <t>FECHA AJUSTE</t>
  </si>
  <si>
    <t>VALOR</t>
  </si>
  <si>
    <t>N° ORDEN</t>
  </si>
  <si>
    <t>INSTANCIA DEL PROCESO</t>
  </si>
  <si>
    <t>ACTOR</t>
  </si>
  <si>
    <t>PARTE PASIVA</t>
  </si>
  <si>
    <t xml:space="preserve">VALORACIÓN </t>
  </si>
  <si>
    <t>CALIFICACIÓN DE MOTIVOS</t>
  </si>
  <si>
    <t>CLASE DE CONTINGENCIA</t>
  </si>
  <si>
    <t>VALOR INDEMNIZACION</t>
  </si>
  <si>
    <t>VALOR HONORARIOS</t>
  </si>
  <si>
    <t>MONTO - PROVISION TOTAL</t>
  </si>
  <si>
    <t>TIPO DE MONEDA</t>
  </si>
  <si>
    <t>NOMBRE DE LA COMPAÑÍA</t>
  </si>
  <si>
    <t xml:space="preserve">REGIONAL </t>
  </si>
  <si>
    <t>POLIZA A AFECTAR</t>
  </si>
  <si>
    <t>NOMBRE ASEGURADO</t>
  </si>
  <si>
    <t>NÚMERO DE SINIESTRO</t>
  </si>
  <si>
    <t>RADICADO</t>
  </si>
  <si>
    <t>VIGENTE - TERMINADO</t>
  </si>
  <si>
    <t>ESTADO ACTUAL</t>
  </si>
  <si>
    <t>OBSERVACION</t>
  </si>
  <si>
    <r>
      <t>Se registra el número consecutivo de cada uno de los procesos judiciales, pronunciamiento judicial o administrativo, etc.; siempre debe comenzar en 1.</t>
    </r>
    <r>
      <rPr>
        <sz val="10"/>
        <color rgb="FFFF0000"/>
        <rFont val="Calibri"/>
        <family val="2"/>
        <scheme val="minor"/>
      </rPr>
      <t xml:space="preserve">
(INFORMACION LA DILIGENCIA EL ABOGADO EXTERNO)</t>
    </r>
  </si>
  <si>
    <r>
      <t xml:space="preserve">1. Civil Ordinario
2. Ejecutivo
3. Laboral
4. Parte Civil en Proceso Penal
5.  Administrativo en Vía Gubernativa
6. Administrativo en Etapa Contenciosa
7. Arbitramento
8. Reclamación
9. Otros.
</t>
    </r>
    <r>
      <rPr>
        <sz val="10"/>
        <color rgb="FFFF0000"/>
        <rFont val="Calibri"/>
        <family val="2"/>
        <scheme val="minor"/>
      </rPr>
      <t>(INFORMACION LA DILIGENCIA EL ABOGADO EXTERNO)</t>
    </r>
  </si>
  <si>
    <r>
      <t xml:space="preserve">1. Primera Instancia
2. Segunda Instancia
3. Casación
4. Única (para procesos judiciales y reclamaciones).
</t>
    </r>
    <r>
      <rPr>
        <sz val="10"/>
        <color rgb="FFFF0000"/>
        <rFont val="Calibri"/>
        <family val="2"/>
        <scheme val="minor"/>
      </rPr>
      <t>(INFORMACION LA DILIGENCIA EL ABOGADO EXTERNO)</t>
    </r>
  </si>
  <si>
    <r>
      <t xml:space="preserve">Fecha de vinculación de MAPFRE al proceso bajo el formato día mes y año (cuatro dígitos). Ej. 15-06-2012
</t>
    </r>
    <r>
      <rPr>
        <sz val="10"/>
        <color rgb="FFFF0000"/>
        <rFont val="Calibri"/>
        <family val="2"/>
        <scheme val="minor"/>
      </rPr>
      <t>(INFORMACION LA DILIGENCIA EL ABOGADO EXTERNO)</t>
    </r>
  </si>
  <si>
    <r>
      <t xml:space="preserve">Se debe indicar el nombre de quien inicia la accion judicial,
</t>
    </r>
    <r>
      <rPr>
        <sz val="10"/>
        <color rgb="FFFF0000"/>
        <rFont val="Calibri"/>
        <family val="2"/>
        <scheme val="minor"/>
      </rPr>
      <t>(INFORMACION LA DILIGENCIA EL ABOGADO EXTERNO)</t>
    </r>
  </si>
  <si>
    <t>Se debe indicar el nombre en contra de quien se inicia la accion</t>
  </si>
  <si>
    <r>
      <t xml:space="preserve">Se relaciona una síntesis de las pretensiones del actor, mencionando el fundamento normativo de las mismas.  Para el caso de las multas impuestas por las autoridades administrativas se deberá indicar el origen de la sanción mencionando su fundamento normativo.
</t>
    </r>
    <r>
      <rPr>
        <sz val="10"/>
        <color rgb="FFFF0000"/>
        <rFont val="Calibri"/>
        <family val="2"/>
        <scheme val="minor"/>
      </rPr>
      <t>(INFORMACION LA DILIGENCIA EL ABOGADO EXTERNO)</t>
    </r>
  </si>
  <si>
    <r>
      <t xml:space="preserve">Se debe indicar en millones de pesos el valor estimado de la contingencia.   valor total en millones de pesos. Ej. $12,500,000
</t>
    </r>
    <r>
      <rPr>
        <sz val="10"/>
        <color rgb="FFFF0000"/>
        <rFont val="Calibri"/>
        <family val="2"/>
        <scheme val="minor"/>
      </rPr>
      <t>(INFORMACION LA DILIGENCIA EL ABOGADO EXTERNO)</t>
    </r>
  </si>
  <si>
    <r>
      <t xml:space="preserve">Se hace una síntesis de los argumentos de derecho y de hecho  más importantes que dieron origen a la contingencia; los factores que inciden a favor y en contra de la entidad,  y la sustentación del concepto del abogado.
</t>
    </r>
    <r>
      <rPr>
        <sz val="10"/>
        <color rgb="FFFF0000"/>
        <rFont val="Calibri"/>
        <family val="2"/>
        <scheme val="minor"/>
      </rPr>
      <t>(INFORMACION LA DILIGENCIA EL ABOGADO EXTERNO)</t>
    </r>
  </si>
  <si>
    <r>
      <t xml:space="preserve">Si no ha habido pronunciamiento en una instancia previa, se relacionan las razones de índole fáctico, probatorio, jurisprudencial, etc., por las cuales se clasifica la contingencia como probable, eventual o remota
</t>
    </r>
    <r>
      <rPr>
        <sz val="10"/>
        <color rgb="FFFF0000"/>
        <rFont val="Calibri"/>
        <family val="2"/>
        <scheme val="minor"/>
      </rPr>
      <t>(INFORMACION LA DILIGENCIA EL ABOGADO EXTERNO)</t>
    </r>
  </si>
  <si>
    <r>
      <t xml:space="preserve">1 -Probable
2 -Eventual
3 -Remota.
</t>
    </r>
    <r>
      <rPr>
        <sz val="10"/>
        <color rgb="FFFF0000"/>
        <rFont val="Calibri"/>
        <family val="2"/>
        <scheme val="minor"/>
      </rPr>
      <t>(INFORMACION LA DILIGENCIA EL ABOGADO EXTERNO)</t>
    </r>
  </si>
  <si>
    <t>VALOR DE LA RESERVA CONSTITUIDA SOLO POR INDEMNIZACION</t>
  </si>
  <si>
    <t>VALOR DE LA RESERVA CONSTITUIDA SOLO POR HONORARIOS</t>
  </si>
  <si>
    <r>
      <t xml:space="preserve">Valor de la reserva constituida por MAPFRE de acuerdo a la probabilidad de extio estimada por el abogado externo
</t>
    </r>
    <r>
      <rPr>
        <sz val="10"/>
        <color rgb="FFFF0000"/>
        <rFont val="Calibri"/>
        <family val="2"/>
        <scheme val="minor"/>
      </rPr>
      <t>(INFORMACION LA DILIGENCIA EL ABOGADO EXTERNO)</t>
    </r>
  </si>
  <si>
    <r>
      <t xml:space="preserve">1. PESO
2. DÓLAR
</t>
    </r>
    <r>
      <rPr>
        <sz val="10"/>
        <color rgb="FFFF0000"/>
        <rFont val="Calibri"/>
        <family val="2"/>
        <scheme val="minor"/>
      </rPr>
      <t>(INFORMACION LA DILIGENCIA MAPFRE)</t>
    </r>
  </si>
  <si>
    <r>
      <t xml:space="preserve">VALOR ASEGURADO ESTA  CELDA LA DILIGENCIA MAPFRE
</t>
    </r>
    <r>
      <rPr>
        <sz val="10"/>
        <color rgb="FFFF0000"/>
        <rFont val="Calibri"/>
        <family val="2"/>
        <scheme val="minor"/>
      </rPr>
      <t>(INFORMACION LA DILIGENCIA MAPFRE)</t>
    </r>
  </si>
  <si>
    <r>
      <t xml:space="preserve">ABOGADO ESTA CELDA LA DILIGENCIA EL ABOGADO
</t>
    </r>
    <r>
      <rPr>
        <sz val="10"/>
        <color rgb="FFFF0000"/>
        <rFont val="Calibri"/>
        <family val="2"/>
        <scheme val="minor"/>
      </rPr>
      <t xml:space="preserve">(INFORMACION LA DILIGENCIA MAPFRE) </t>
    </r>
  </si>
  <si>
    <r>
      <t xml:space="preserve">LÍNEA DE NEGOCIO Esta cela la diligencia Mapfre 
</t>
    </r>
    <r>
      <rPr>
        <sz val="10"/>
        <color rgb="FFFF0000"/>
        <rFont val="Calibri"/>
        <family val="2"/>
        <scheme val="minor"/>
      </rPr>
      <t>(INFORMACION LA DILIGENCIA MAPFRE)</t>
    </r>
  </si>
  <si>
    <r>
      <t xml:space="preserve">MAPFRE SEGUROS GENERALES O MAPFRE COLOMBIA VIDA SEGUROS
</t>
    </r>
    <r>
      <rPr>
        <sz val="10"/>
        <color rgb="FFFF0000"/>
        <rFont val="Calibri"/>
        <family val="2"/>
        <scheme val="minor"/>
      </rPr>
      <t>(INFORMACION LA DILIGENCIA MAPFRE)</t>
    </r>
  </si>
  <si>
    <r>
      <t xml:space="preserve">NOMBRE DE LA REGIONAL DONDE ESTA EL PROCESO
</t>
    </r>
    <r>
      <rPr>
        <sz val="10"/>
        <color rgb="FFFF0000"/>
        <rFont val="Calibri"/>
        <family val="2"/>
        <scheme val="minor"/>
      </rPr>
      <t>(INFORMACION LA DILIGENCIA MAPFRE)</t>
    </r>
  </si>
  <si>
    <r>
      <t xml:space="preserve"> Numero de poliza que se pretende afectar
</t>
    </r>
    <r>
      <rPr>
        <sz val="10"/>
        <color rgb="FFFF0000"/>
        <rFont val="Calibri"/>
        <family val="2"/>
        <scheme val="minor"/>
      </rPr>
      <t>(INFORMACION LA DILIGENCIA MAPFRE)</t>
    </r>
  </si>
  <si>
    <r>
      <t xml:space="preserve">Nombre del Asegurado </t>
    </r>
    <r>
      <rPr>
        <sz val="10"/>
        <color rgb="FFFF0000"/>
        <rFont val="Calibri"/>
        <family val="2"/>
        <scheme val="minor"/>
      </rPr>
      <t>(INFORMACION LA DILIGENCIA MAPFRE)</t>
    </r>
  </si>
  <si>
    <r>
      <t xml:space="preserve">NUMERO DE SINIESTRO
</t>
    </r>
    <r>
      <rPr>
        <sz val="10"/>
        <color rgb="FFFF0000"/>
        <rFont val="Calibri"/>
        <family val="2"/>
        <scheme val="minor"/>
      </rPr>
      <t>(INFORMACION LA DILIGENCIA MAPFRE)</t>
    </r>
  </si>
  <si>
    <r>
      <t xml:space="preserve">Nombre del despacho judicial en el que se adelanta el procedimiento
</t>
    </r>
    <r>
      <rPr>
        <sz val="10"/>
        <color rgb="FFFF0000"/>
        <rFont val="Calibri"/>
        <family val="2"/>
        <scheme val="minor"/>
      </rPr>
      <t>(INFORMACION LA DILIGENCIA EL ABOGADO EXTERNO)</t>
    </r>
  </si>
  <si>
    <r>
      <t xml:space="preserve">Radicado con el que se identifica el proceso en el despacho judicial o en la entidad oficial
</t>
    </r>
    <r>
      <rPr>
        <sz val="10"/>
        <color rgb="FFFF0000"/>
        <rFont val="Calibri"/>
        <family val="2"/>
        <scheme val="minor"/>
      </rPr>
      <t>(INFORMACION LA DILIGENCIA EL ABOGADO EXTERNO)</t>
    </r>
  </si>
  <si>
    <r>
      <t xml:space="preserve">Indicar si el proceso a la fecha se encuentra vigente o terminado. En caso de estar terminado favor indicar su fecha de culminación y si la decisión fue favorable o desfavorable para MAPFRE
</t>
    </r>
    <r>
      <rPr>
        <sz val="10"/>
        <color rgb="FFFF0000"/>
        <rFont val="Calibri"/>
        <family val="2"/>
        <scheme val="minor"/>
      </rPr>
      <t>(INFORMACION LA DILIGENCIA EL ABOGADO EXTERNO)</t>
    </r>
  </si>
  <si>
    <r>
      <t xml:space="preserve">Estado del proceso y ultima actuaciones
</t>
    </r>
    <r>
      <rPr>
        <sz val="10"/>
        <color rgb="FFFF0000"/>
        <rFont val="Calibri"/>
        <family val="2"/>
        <scheme val="minor"/>
      </rPr>
      <t>(INFORMACION LA DILIGENCIA EL ABOGADO EXTERNO)</t>
    </r>
  </si>
  <si>
    <t xml:space="preserve"> </t>
  </si>
  <si>
    <t>LINEA DE NEGOCIO</t>
  </si>
  <si>
    <t>1. Civil Ordinario</t>
  </si>
  <si>
    <t>1. Primera Instancia</t>
  </si>
  <si>
    <t>1 Probable (100% en contra de la Compañia)</t>
  </si>
  <si>
    <t xml:space="preserve">VIGENTE </t>
  </si>
  <si>
    <t>AUTOS</t>
  </si>
  <si>
    <t>AUTOMATICO</t>
  </si>
  <si>
    <t>2. Ejecutivo</t>
  </si>
  <si>
    <t>2. Segunda Instancia</t>
  </si>
  <si>
    <t>2 Eventual (50% en contra y 50% a favor )</t>
  </si>
  <si>
    <t>TERMINADO</t>
  </si>
  <si>
    <t>RC MEDICA</t>
  </si>
  <si>
    <t>FACULTATIVO</t>
  </si>
  <si>
    <t>3. Laboral</t>
  </si>
  <si>
    <t>3. Casación</t>
  </si>
  <si>
    <t xml:space="preserve">3 Remoto (100% a favor de la Compañia). </t>
  </si>
  <si>
    <t>GENERALES</t>
  </si>
  <si>
    <t>4. Parte Civil en Proceso Penal</t>
  </si>
  <si>
    <t>4. Única (Para reclamaciones).</t>
  </si>
  <si>
    <t>R.C.E.</t>
  </si>
  <si>
    <t>5.  Administrativo en Vía Gubernativa</t>
  </si>
  <si>
    <t>PREVISIONALES</t>
  </si>
  <si>
    <t>6. Administrativo en Etapa Contenciosa</t>
  </si>
  <si>
    <t>RENTAS VITALICIAS</t>
  </si>
  <si>
    <t>7. Arbitramento</t>
  </si>
  <si>
    <t>VIDA</t>
  </si>
  <si>
    <t>8. Reclamación</t>
  </si>
  <si>
    <t>A.R.L</t>
  </si>
  <si>
    <t>9. Otros.</t>
  </si>
  <si>
    <t>CUMPLIMIENTO</t>
  </si>
  <si>
    <t>RESPONSABILIDAD FISCAL</t>
  </si>
  <si>
    <t>INSTITUTO NACIONAL DE VÍAS, DEPARTAMENTO DEL CAUCA, MUNICIPIO DE MIRANDA, MUNICIPIO DE FLORIDA, DEPARTAMENTO DEL VALLE, POSTOBON S.A Y BALSILLAS S.A</t>
  </si>
  <si>
    <t>INVIAS</t>
  </si>
  <si>
    <t>CONTESTACIÓN DE LA DEMANDA Y EL LLAMAMIENTO EN GARANTÍA FORMULADO POR EL INVIAS</t>
  </si>
  <si>
    <t>GUSTAVO HERRERA AVILA</t>
  </si>
  <si>
    <t>JUZGADO 09 ADMIINISTRATIVO DE CALI</t>
  </si>
  <si>
    <t>RESPONSABILIDAD CIVIL EXTRACONTRACTUAL</t>
  </si>
  <si>
    <t>02 DE AGOSTO DE 2022</t>
  </si>
  <si>
    <t>76001333300920240020300.</t>
  </si>
  <si>
    <t>EL 01 DE AGOSTO DE 2022, CARLOS JULIO LOPERA CABAS, CONDUCÍA EL VEHÍCULO DE PLACA FQC24F, MIENTRAS TRANSITABA POR LA VÍA PÚBLICA – CARRETERA QUE COMUNICA A LOS MUNICIPIOS DE FLORIDA -VALLE DEL Y MIRANDA-CAUCA, CUMPLIENDO CON SU TRABAJO, SECTOR UBICADO EN LA PROPIEDAD DE LA COMPAÑÍA AGROPECUARIA BALSILLA S.A. HOY BALSILLA S.A.S., CUANDO SUFRIÓ UN ACCIDENTE TRANSITO AL CAERLE UN ÁRBOL OCASIÓNALE MULTIPLEX TRAUMATISMO EN SU HUMANIDAD Y POSTERIORMENTE LA INCAPACIDAD QUE SUFRE ACTUALMENTE.
DICHO ÁRBOL SE ENCONTRABA DENTRO DE UN INMUEBLE DEL QUE ES PROPIETARIA LA ENTIDAD LA COMPAÑÍA AGROPECUARIA BALSILLA S.A. HOY BALSILLA S.A.S.
LA VÍA DONDE TRANSITABA EL LESIONADO NO CONTABA CON SEÑALIZACIÓN DE SU MAL ESTADO NI ILUMINACIÓN.
EL GRUPO FAMILIAR DEL SEÑOR CARLOS JULIO LOPERA CABAS, ESTÁ CONFORMADO POR: JAQUELINE PRADO CAÑAR (ESPOSA Y EN REPRESENTACION DE SU MENOR HIJO JACOBO LOPERA PRADO), KEVIN DAVID LOPERA OROZCO (HIJO), EVELIN LOPERA PRADO (HIJA), NORMA CABAS AFANADOR (MADRE DE CARLOS JULIO LOPERA CABAS.</t>
  </si>
  <si>
    <t>LA CONTINGENCIA SE CALIFICA COMO REMOTA TODA VEZ QUE SI BIEN LA PÓLIZA PRESTA COBERTURA MANTERIAL Y TEMPORAL, EN EL PRESENTE ASUNTO NO SE ENCUENTRA ACREDITADO EL NEXO DE CAUSALIDAD ENTRE EL HECHO DAÑOSO Y UNA ACCIÓN U OMISIÓN ATRIBUIBLE AL INVIAS (ASEGURADO), PUESTO QUE CON LAS PRUEBAS RECAUDADAS SE PUEDE ADVERTIR QUE EXISTE UNA FALTA DE LEGITIMACIÓN EN LA CAUSA POR PASIVA DEL INVIAS DADO QUE EL PRESUNTO ARBOL AL QUE SE LE DESPRENDIÓ LA RAMA SE ENCONTRABA EN PREDIO PRIVADO. LA PÓLIZA DE RESPONSABILIDAD CIVIL EXTRACONTRACTUAL No. 22012220016487, PRESTA COBERTURA TEMPORAL, PUES FUE PACTADA BAJO LA MODALIDAD DE OCURRENCIA, CON UNA VIGENCIA COMPRENDIDA ENTRE EL 08 DE JULIO DE 2020 Y EL 17 DE FEBRERO DE 2023 (CERTIFICADO 3), MIENTRAS QUE LOS HECHOS OBJETO DE LITIGIO OCURRIERON EL 01 DE AGOSTO DE 2022, ES DECIR, DURANTE LA VIGENCIA DE LA PÓLIZA. TAMBIÉN PRESTA COBERTURA MATERIAL, PUES AMPARA LA RESPONSABILIDAD CIVIL EXTRACONTRACTUAL DEL ASEGURADO (PLO).                                                                                                                                                                                                                                     SOBRE LA RESPONSABILIDAD DEL ASEGURADO: SEGÚN LOS HECHOS DE LA DEMANDA EL DAÑO ALEGADO FUE CAUSADO POR EL DESPRENDIMIENTO DE UNA RAMA DE UN ÁRBOL QUE SE ENCONTRABA PLANTADO PRESUNTAMENTE EN UN PREDIO DE PROPIEDAD PRIVADA SEGÚN LAS PRUBAS ALLEGADAS HASTA EL MOMENTO. POR LO ANTERIOR Y TENIENDO EN CUENTA QUE LOS HECHOS NO OCURRIERON POR UNA IRREGULARIDAD EN LA VÍA, EN EL PRESENTE ASUNTO SE ALEGÓ LA CONFIGURACIÓN DE LA FALTA DE LEGITIMACIÓN EN LA CAUSA POR PASIVA DEL INVIAS. ADEMAS PODEMOS EVIDENCIAR QUE SE PRESENTA UN EXIMENTE DE RESPONSABILIDAD DENOMINADO - CASO FORTUITO O FUERZA MAYOR QUE  ROMPE EL NEXO DE CAUSALIDAD CON LAS ENTIDADES PÚBLICAS DEMANDADAS, AL CONSIDERAR QUE EL HECHO SE PRESENTÓ POR UN EVENTO IRRESISTIBLE E IMPREDECIBLE DE LA NATURALEZA. ASI MISMO  VEMOS LA PARTICIPACIÓN O CAUSACIÓN DEL HECHO DETERMINANTE DE UN TERCERO ANTE LA OMISIÓN DEL PROPIETARIO DEL PREDIO DE REALIZAR EL MANTENIMIENTO DEL ARBOLADO SEMBRADO EN EL INTERIOR, PESE A QUE  NO OBRA PRUEBA DEL ESTADO FITOSANITARIO DEL INDIVIDUO ARBOREO, NI SOLICITUD ALGUNA ELEVADA AL INVIAS ADVIRTIENDO UN POSIBLE RIESGO CON LA PRESENCIA DEL MISMO, AUNQUE EN TODO CASO, NO ES SU OBLIGACIÓN EL MANTENIMIENTO DE LOS ARBOLES PLANTADOS EN PREDIOS PRIVADOS.  EN ESE SENTIDO, NO SE ENCUENTRA ACREDITADO LA OCURRENCIA DE UN HECHO QUE IMPLIQUE LA RESPONSABILIDAD PATRIMONIAL DEL INVIAS, POR LA FALTA DE LEGITIMACIÓN EN LA CAUSA POR PASIVA, HECHO DE LA NATURALEZA Y EL HECHO DE UN TERCERO. LO ANTERIOR SIN PERJUICIO DEL CARACTER CONTINGENTE DEL PROCESO</t>
  </si>
  <si>
    <t>Lucro cesante futuro: $369.489.340, a favor de Jaqueline Prado Cañar, Evelyn Lopera Prado, Kevin David Lopera Orozco, Jacobo Lopera Prado, Norma Cabas Afanador y $249.379.499 a favor de Carlos Lopera Cabas.
Lucro Cesante Consolidado: $44.492.369 a favor de Jaqueline Prado Cañar, Evelyn Lopera Prado, Kevin David Lopera Orozco, Jacobo Lopera Prado, Norma Cabas Afanador y $22.246.184 a favor de Carlos Lopera Cabas.
Perjuicios morales: 100 smlmv a favor de Jaqueline Prado Cañar, Evelyn Lopera Prado, Kevin David Lopera Orozco, Jacobo Lopera Prado, Norma Cabas Afanador</t>
  </si>
  <si>
    <t>CARLOS LOPERA CABAS (LESIONADO), JAQUELINE PRADO CAÑAR (ESPOSA), KEVIN DAVID LOPERA OROZCO (HIJO), EVELIN LOPERA PRADO (HIJA), NORMA CABAS AFANADOR (MADRE), JACOBO LOPERA PRADO (HIJO )</t>
  </si>
  <si>
    <r>
      <rPr>
        <b/>
        <sz val="10"/>
        <color theme="1"/>
        <rFont val="Calibri"/>
        <family val="2"/>
        <scheme val="minor"/>
      </rPr>
      <t xml:space="preserve">LUCRO CESANTE Y CONSOLIDADO:  </t>
    </r>
    <r>
      <rPr>
        <sz val="10"/>
        <color theme="1"/>
        <rFont val="Calibri"/>
        <family val="2"/>
        <scheme val="minor"/>
      </rPr>
      <t xml:space="preserve">SE RECONOCE EL VALOR DE $84.952.804. TENIENDO EN CUENTA QUE ACREDITÓ LESIONES QUE PODRÍAN ENMARCAR UNA GRAVEDAD ENTRE EL 10 Y 20% Y, ADEMÁS, ESTAR VINCULADO A LA EMPRESA POSTOBON S.A, EN LA CUAL DEVENGABA, PARA EL MOMENTO DE LOS HECHOS, EL SALARIO DE     $2.377.581.                              </t>
    </r>
    <r>
      <rPr>
        <b/>
        <sz val="10"/>
        <color theme="1"/>
        <rFont val="Calibri"/>
        <family val="2"/>
        <scheme val="minor"/>
      </rPr>
      <t xml:space="preserve">DAÑO MORAL: </t>
    </r>
    <r>
      <rPr>
        <sz val="10"/>
        <color theme="1"/>
        <rFont val="Calibri"/>
        <family val="2"/>
        <scheme val="minor"/>
      </rPr>
      <t xml:space="preserve">TENIENDO EN CUENTA QUE NO SE APORTÓ DICTAMEN DE PÉRDIDA DE CAPACIDAD LABORAL, PERO SI SE ENCUENTRA ACREDITADO QUE EL SEÑOR CARLOS LOPERA CABAS SUFRIÓ LESIONES DIAGNOSTICADAS ASÍ "FRACTURA DE OTRAS PARTE DEL TORAX OSEO, FRACTURA DE OTRAS VERTEBRAS CERVICALES ESPECIFICADAS, TRAUMATISMOS SUPERFICIALES QUE AFECTAN OTRAS COMBINACIONES DE REGIONES DEL CUERPO", SE RECONOCE POR PERJUICIOS MORALES, SEGÚN LOS BAREMOS ESTABLECIDOS POR EL CONSEJO DE ESTADO EN CASO DE LESIONES, LO DETERMINADO PARA LESIONES CON UNA GRAVEDAD DEL 10%,  TENIENDO EN CUENTA ADEMÁS QUE TUVO INCAPACIDAD DE 301 DÍAS:                                                                                                                                                                                                                                                                                               CARLOS JULIO LOPERA CABAS (LESIONADO) 20 SMLMV // JAQUELINE PRADO CAÑAR (ESPOSA) 20SMLMV // KEVIN DAVID LOPERA OROZCO (HIJO) 20 SMLMV// EVELIN LOPERA PRADO (HIJA) 20 SMLMV Y NORMA CABAS AFANADOR (MADRE) 20 SMLMV// JACOBO LOPERA PRADO (HIJO) 20 SMLMV=120 SMLMV= $170.820.000.                                                                                                                                                                                                                                                                       $170.820.000+ 84.952.804= </t>
    </r>
    <r>
      <rPr>
        <b/>
        <sz val="10"/>
        <color theme="1"/>
        <rFont val="Calibri"/>
        <family val="2"/>
        <scheme val="minor"/>
      </rPr>
      <t xml:space="preserve">255.772.804  </t>
    </r>
    <r>
      <rPr>
        <sz val="10"/>
        <color theme="1"/>
        <rFont val="Calibri"/>
        <family val="2"/>
        <scheme val="minor"/>
      </rPr>
      <t xml:space="preserve">    NO HAY DEDUCIBLE NI COASEGURO.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</si>
</sst>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 #,##0;[Red]\-&quot;$&quot;\ #,##0"/>
    <numFmt numFmtId="164" formatCode="_(&quot;$&quot;\ * #,##0.00_);_(&quot;$&quot;\ * \(#,##0.00\);_(&quot;$&quot;\ * &quot;-&quot;??_);_(@_)"/>
    <numFmt numFmtId="165" formatCode="&quot;$&quot;\ #,##0"/>
    <numFmt numFmtId="166" formatCode="_(&quot;$&quot;\ * #,##0_);_(&quot;$&quot;\ * \(#,##0\);_(&quot;$&quot;\ * &quot;-&quot;??_);_(@_)"/>
    <numFmt numFmtId="167" formatCode="&quot;$&quot;\ #,##0.00"/>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1"/>
      <name val="Calibri"/>
      <family val="2"/>
      <scheme val="minor"/>
    </font>
    <font>
      <sz val="11"/>
      <name val="Calibri"/>
      <family val="2"/>
      <scheme val="minor"/>
    </font>
    <font>
      <b/>
      <sz val="10"/>
      <name val="Calibri"/>
      <family val="2"/>
      <scheme val="minor"/>
    </font>
    <font>
      <sz val="10"/>
      <color theme="1"/>
      <name val="Calibri"/>
      <family val="2"/>
      <scheme val="minor"/>
    </font>
    <font>
      <sz val="10"/>
      <color rgb="FFFF0000"/>
      <name val="Calibri"/>
      <family val="2"/>
      <scheme val="minor"/>
    </font>
    <font>
      <b/>
      <sz val="10"/>
      <color theme="1"/>
      <name val="Calibri"/>
      <family val="2"/>
      <scheme val="minor"/>
    </font>
    <font>
      <sz val="1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69">
    <xf numFmtId="0" fontId="0" fillId="0" borderId="0" xfId="0"/>
    <xf numFmtId="0" fontId="0" fillId="0" borderId="1" xfId="0" applyBorder="1"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1" fontId="0" fillId="0" borderId="1" xfId="0" applyNumberFormat="1" applyBorder="1" applyAlignment="1">
      <alignment horizontal="center" vertical="center"/>
    </xf>
    <xf numFmtId="14" fontId="0" fillId="0" borderId="1" xfId="0" applyNumberFormat="1" applyBorder="1" applyAlignment="1">
      <alignment horizontal="center" vertical="center"/>
    </xf>
    <xf numFmtId="1" fontId="6" fillId="4" borderId="1" xfId="0" applyNumberFormat="1"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0" borderId="1" xfId="0" applyFont="1" applyBorder="1" applyAlignment="1">
      <alignment horizontal="center" vertical="center" wrapText="1"/>
    </xf>
    <xf numFmtId="167" fontId="6" fillId="4" borderId="1" xfId="0" applyNumberFormat="1" applyFont="1" applyFill="1" applyBorder="1" applyAlignment="1">
      <alignment horizontal="center" vertical="center" wrapText="1"/>
    </xf>
    <xf numFmtId="166" fontId="6" fillId="4" borderId="1" xfId="1" applyNumberFormat="1" applyFont="1" applyFill="1" applyBorder="1" applyAlignment="1">
      <alignment horizontal="center" vertical="center" wrapText="1"/>
    </xf>
    <xf numFmtId="1"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0" borderId="1" xfId="0" applyFont="1" applyBorder="1" applyAlignment="1">
      <alignment vertical="top" wrapText="1"/>
    </xf>
    <xf numFmtId="0" fontId="0" fillId="0" borderId="1" xfId="0" applyBorder="1"/>
    <xf numFmtId="0" fontId="0" fillId="0" borderId="1" xfId="0" applyBorder="1" applyAlignment="1">
      <alignment vertical="center"/>
    </xf>
    <xf numFmtId="164" fontId="0" fillId="0" borderId="1" xfId="1" applyFont="1" applyFill="1" applyBorder="1" applyAlignment="1">
      <alignment vertical="center"/>
    </xf>
    <xf numFmtId="1" fontId="0" fillId="0" borderId="1" xfId="1" applyNumberFormat="1" applyFont="1" applyFill="1" applyBorder="1" applyAlignment="1">
      <alignment horizontal="center" vertical="center"/>
    </xf>
    <xf numFmtId="1" fontId="0" fillId="0" borderId="1" xfId="0" applyNumberFormat="1" applyBorder="1" applyAlignment="1">
      <alignment horizontal="center" vertical="center" wrapText="1"/>
    </xf>
    <xf numFmtId="1" fontId="5" fillId="0" borderId="1" xfId="0" applyNumberFormat="1" applyFont="1" applyBorder="1" applyAlignment="1">
      <alignment horizontal="center" vertical="center"/>
    </xf>
    <xf numFmtId="0" fontId="0" fillId="0" borderId="1" xfId="0" applyBorder="1" applyAlignment="1">
      <alignment horizontal="left" vertical="center"/>
    </xf>
    <xf numFmtId="0" fontId="4" fillId="0" borderId="0" xfId="0" applyFont="1" applyAlignment="1">
      <alignment horizontal="left"/>
    </xf>
    <xf numFmtId="0" fontId="4" fillId="0" borderId="0" xfId="0" applyFont="1" applyAlignment="1">
      <alignment horizontal="center"/>
    </xf>
    <xf numFmtId="0" fontId="5" fillId="0" borderId="0" xfId="0" applyFont="1" applyAlignment="1">
      <alignment horizontal="left" vertical="top"/>
    </xf>
    <xf numFmtId="0" fontId="5" fillId="0" borderId="0" xfId="0" applyFont="1" applyAlignment="1">
      <alignment horizontal="left" vertical="center"/>
    </xf>
    <xf numFmtId="0" fontId="5" fillId="0" borderId="0" xfId="0" applyFont="1"/>
    <xf numFmtId="0" fontId="5" fillId="0" borderId="0" xfId="0" applyFont="1" applyAlignment="1">
      <alignment horizontal="center" vertical="center"/>
    </xf>
    <xf numFmtId="0" fontId="2" fillId="0" borderId="0" xfId="0" applyFont="1" applyAlignment="1">
      <alignment horizontal="center" vertical="center"/>
    </xf>
    <xf numFmtId="164" fontId="0" fillId="0" borderId="1" xfId="1" applyFont="1" applyFill="1" applyBorder="1" applyAlignment="1">
      <alignment horizontal="center" vertical="center"/>
    </xf>
    <xf numFmtId="0" fontId="0" fillId="0" borderId="0" xfId="0" applyAlignment="1">
      <alignment vertical="center"/>
    </xf>
    <xf numFmtId="1" fontId="0" fillId="0" borderId="1" xfId="0" applyNumberFormat="1" applyBorder="1" applyAlignment="1" applyProtection="1">
      <alignment horizontal="center" vertical="center" wrapText="1"/>
      <protection locked="0"/>
    </xf>
    <xf numFmtId="166" fontId="0" fillId="0" borderId="1" xfId="1" applyNumberFormat="1"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1"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locked="0"/>
    </xf>
    <xf numFmtId="14" fontId="0" fillId="0" borderId="1" xfId="1" applyNumberFormat="1" applyFont="1" applyBorder="1" applyAlignment="1" applyProtection="1">
      <alignment horizontal="center" vertical="center"/>
      <protection locked="0"/>
    </xf>
    <xf numFmtId="164" fontId="0" fillId="0" borderId="1" xfId="1" applyFont="1" applyBorder="1" applyAlignment="1" applyProtection="1">
      <alignment horizontal="center" vertical="center"/>
      <protection locked="0"/>
    </xf>
    <xf numFmtId="0" fontId="0" fillId="0" borderId="1" xfId="0" applyBorder="1" applyAlignment="1" applyProtection="1">
      <alignment vertical="center"/>
      <protection locked="0"/>
    </xf>
    <xf numFmtId="0" fontId="9" fillId="2" borderId="1" xfId="0" applyFont="1" applyFill="1" applyBorder="1" applyAlignment="1">
      <alignment horizontal="center" vertical="center" wrapText="1"/>
    </xf>
    <xf numFmtId="0" fontId="7" fillId="0" borderId="1" xfId="0" applyFont="1" applyBorder="1" applyAlignment="1" applyProtection="1">
      <alignment horizontal="center" vertical="center" wrapText="1"/>
      <protection locked="0"/>
    </xf>
    <xf numFmtId="165" fontId="7" fillId="0" borderId="1" xfId="2" applyNumberFormat="1" applyFont="1" applyFill="1" applyBorder="1" applyAlignment="1" applyProtection="1">
      <alignment horizontal="center" vertical="center"/>
      <protection locked="0"/>
    </xf>
    <xf numFmtId="0" fontId="9" fillId="2" borderId="1" xfId="0" applyFont="1" applyFill="1" applyBorder="1" applyAlignment="1">
      <alignment horizontal="center" wrapText="1"/>
    </xf>
    <xf numFmtId="1" fontId="7" fillId="0" borderId="1" xfId="0" applyNumberFormat="1" applyFont="1" applyBorder="1" applyAlignment="1" applyProtection="1">
      <alignment horizontal="center" vertical="center"/>
      <protection locked="0"/>
    </xf>
    <xf numFmtId="0" fontId="6" fillId="2" borderId="1" xfId="0" applyFont="1" applyFill="1" applyBorder="1" applyAlignment="1">
      <alignment horizontal="center" vertical="center" wrapText="1"/>
    </xf>
    <xf numFmtId="14" fontId="7" fillId="0" borderId="1" xfId="0" applyNumberFormat="1" applyFont="1" applyBorder="1" applyAlignment="1" applyProtection="1">
      <alignment horizontal="left" vertical="top" wrapText="1"/>
      <protection locked="0"/>
    </xf>
    <xf numFmtId="0" fontId="7" fillId="0" borderId="1" xfId="0" applyFont="1" applyBorder="1" applyAlignment="1" applyProtection="1">
      <alignment horizontal="left" vertical="top" wrapText="1"/>
      <protection locked="0"/>
    </xf>
    <xf numFmtId="0" fontId="7" fillId="0" borderId="1" xfId="0" applyFont="1" applyBorder="1" applyAlignment="1" applyProtection="1">
      <alignment horizontal="center" vertical="center" wrapText="1"/>
      <protection locked="0"/>
    </xf>
    <xf numFmtId="0" fontId="9" fillId="0" borderId="1" xfId="0" applyFont="1" applyBorder="1" applyAlignment="1">
      <alignment horizontal="center" vertical="center"/>
    </xf>
    <xf numFmtId="6" fontId="8"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11" fontId="7" fillId="0" borderId="1" xfId="0" applyNumberFormat="1"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10" fillId="0" borderId="3"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9" fillId="2" borderId="1" xfId="0" applyFont="1" applyFill="1" applyBorder="1" applyAlignment="1">
      <alignment horizontal="center" vertical="center" wrapText="1"/>
    </xf>
    <xf numFmtId="0" fontId="0" fillId="0" borderId="1" xfId="0" applyBorder="1" applyAlignment="1" applyProtection="1">
      <alignment horizontal="left" vertical="top"/>
      <protection locked="0"/>
    </xf>
    <xf numFmtId="0" fontId="3" fillId="2" borderId="1" xfId="0" applyFont="1" applyFill="1" applyBorder="1" applyAlignment="1">
      <alignment horizontal="center" vertical="center"/>
    </xf>
    <xf numFmtId="165" fontId="7" fillId="0" borderId="1" xfId="0" applyNumberFormat="1" applyFont="1" applyBorder="1" applyAlignment="1" applyProtection="1">
      <alignment horizontal="center" vertical="center" wrapText="1"/>
      <protection locked="0"/>
    </xf>
    <xf numFmtId="0" fontId="7" fillId="0" borderId="1" xfId="1" applyNumberFormat="1" applyFont="1" applyFill="1" applyBorder="1" applyAlignment="1" applyProtection="1">
      <alignment horizontal="left" vertical="top" wrapText="1"/>
      <protection locked="0"/>
    </xf>
    <xf numFmtId="0" fontId="2" fillId="2" borderId="1" xfId="0" applyFont="1" applyFill="1" applyBorder="1" applyAlignment="1">
      <alignment horizontal="center" vertical="center" wrapText="1"/>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0" fillId="0" borderId="1" xfId="0" applyBorder="1" applyAlignment="1">
      <alignment horizontal="center" vertical="center" wrapText="1"/>
    </xf>
    <xf numFmtId="0" fontId="0" fillId="3" borderId="1" xfId="0" applyFill="1" applyBorder="1" applyAlignment="1" applyProtection="1">
      <alignment horizontal="center" vertical="center"/>
      <protection locked="0"/>
    </xf>
    <xf numFmtId="0" fontId="2" fillId="3" borderId="1" xfId="0" applyFont="1" applyFill="1" applyBorder="1" applyAlignment="1">
      <alignment horizontal="center" vertical="center" wrapText="1"/>
    </xf>
  </cellXfs>
  <cellStyles count="3">
    <cellStyle name="Moneda" xfId="1" builtinId="4"/>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0" dT="2025-07-15T15:55:04.74" personId="{00000000-0000-0000-0000-000000000000}" id="{09551376-FCA9-4AF8-A59A-D25F731B5CEB}">
    <text xml:space="preserve">Te faltó indicar aquí el valor de la liquidación objetiva. </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T22"/>
  <sheetViews>
    <sheetView tabSelected="1" topLeftCell="A9" zoomScale="80" zoomScaleNormal="80" workbookViewId="0">
      <selection activeCell="J11" sqref="J11"/>
    </sheetView>
  </sheetViews>
  <sheetFormatPr baseColWidth="10" defaultColWidth="11.44140625" defaultRowHeight="14.4" x14ac:dyDescent="0.3"/>
  <cols>
    <col min="1" max="1" width="20.44140625" customWidth="1"/>
    <col min="2" max="2" width="23.5546875" customWidth="1"/>
    <col min="3" max="3" width="13.44140625" customWidth="1"/>
    <col min="4" max="4" width="22.109375" customWidth="1"/>
    <col min="5" max="5" width="14.109375" customWidth="1"/>
    <col min="8" max="8" width="4.109375" customWidth="1"/>
    <col min="15" max="15" width="36.44140625" style="27" bestFit="1" customWidth="1"/>
    <col min="16" max="16" width="28" style="27" bestFit="1" customWidth="1"/>
    <col min="17" max="17" width="38.44140625" style="27" bestFit="1" customWidth="1"/>
    <col min="18" max="18" width="15.88671875" style="27" customWidth="1"/>
    <col min="19" max="19" width="27.44140625" style="27" bestFit="1" customWidth="1"/>
    <col min="20" max="20" width="11.44140625" style="27"/>
  </cols>
  <sheetData>
    <row r="2" spans="1:19" ht="21" x14ac:dyDescent="0.3">
      <c r="A2" s="60" t="s">
        <v>0</v>
      </c>
      <c r="B2" s="60"/>
      <c r="C2" s="60"/>
      <c r="D2" s="60"/>
      <c r="E2" s="60"/>
      <c r="F2" s="60"/>
      <c r="G2" s="60"/>
      <c r="H2" s="60"/>
      <c r="O2" s="23"/>
      <c r="P2" s="24"/>
      <c r="Q2" s="24"/>
      <c r="R2" s="24"/>
      <c r="S2" s="24"/>
    </row>
    <row r="3" spans="1:19" x14ac:dyDescent="0.3">
      <c r="A3" s="58" t="s">
        <v>1</v>
      </c>
      <c r="B3" s="58"/>
      <c r="C3" s="58"/>
      <c r="D3" s="53">
        <v>45853</v>
      </c>
      <c r="E3" s="53"/>
      <c r="F3" s="53"/>
      <c r="G3" s="53"/>
      <c r="H3" s="53"/>
      <c r="O3" s="25"/>
      <c r="P3" s="25"/>
      <c r="Q3" s="26"/>
      <c r="R3" s="26"/>
    </row>
    <row r="4" spans="1:19" x14ac:dyDescent="0.3">
      <c r="A4" s="40" t="s">
        <v>2</v>
      </c>
      <c r="B4" s="47" t="s">
        <v>120</v>
      </c>
      <c r="C4" s="47"/>
      <c r="D4" s="47"/>
      <c r="E4" s="40" t="s">
        <v>3</v>
      </c>
      <c r="F4" s="48" t="s">
        <v>100</v>
      </c>
      <c r="G4" s="48"/>
      <c r="H4" s="48"/>
      <c r="O4" s="25"/>
      <c r="P4" s="25"/>
      <c r="Q4" s="26"/>
      <c r="R4" s="26"/>
    </row>
    <row r="5" spans="1:19" x14ac:dyDescent="0.3">
      <c r="A5" s="40" t="s">
        <v>4</v>
      </c>
      <c r="B5" s="46">
        <v>45826</v>
      </c>
      <c r="C5" s="46"/>
      <c r="D5" s="46"/>
      <c r="E5" s="40" t="s">
        <v>5</v>
      </c>
      <c r="F5" s="54" t="s">
        <v>102</v>
      </c>
      <c r="G5" s="54"/>
      <c r="H5" s="54"/>
      <c r="O5" s="25"/>
      <c r="P5" s="25"/>
      <c r="Q5" s="26"/>
      <c r="R5" s="26"/>
    </row>
    <row r="6" spans="1:19" ht="30.75" customHeight="1" x14ac:dyDescent="0.3">
      <c r="A6" s="40" t="s">
        <v>6</v>
      </c>
      <c r="B6" s="48" t="s">
        <v>140</v>
      </c>
      <c r="C6" s="48"/>
      <c r="D6" s="48"/>
      <c r="E6" s="48"/>
      <c r="F6" s="48"/>
      <c r="G6" s="48"/>
      <c r="H6" s="48"/>
      <c r="O6" s="25"/>
      <c r="P6" s="25"/>
      <c r="Q6" s="26"/>
      <c r="R6" s="28"/>
    </row>
    <row r="7" spans="1:19" ht="30.75" customHeight="1" x14ac:dyDescent="0.3">
      <c r="A7" s="40" t="s">
        <v>7</v>
      </c>
      <c r="B7" s="48" t="s">
        <v>129</v>
      </c>
      <c r="C7" s="48"/>
      <c r="D7" s="48"/>
      <c r="E7" s="48"/>
      <c r="F7" s="48"/>
      <c r="G7" s="48"/>
      <c r="H7" s="48"/>
      <c r="O7" s="25"/>
      <c r="P7" s="25"/>
      <c r="Q7" s="26"/>
      <c r="R7" s="28"/>
    </row>
    <row r="8" spans="1:19" ht="32.25" customHeight="1" x14ac:dyDescent="0.3">
      <c r="A8" s="40" t="s">
        <v>8</v>
      </c>
      <c r="B8" s="48" t="s">
        <v>130</v>
      </c>
      <c r="C8" s="48"/>
      <c r="D8" s="48"/>
      <c r="E8" s="48"/>
      <c r="F8" s="48"/>
      <c r="G8" s="48"/>
      <c r="H8" s="48"/>
      <c r="O8" s="25"/>
      <c r="P8" s="25"/>
      <c r="Q8" s="26"/>
      <c r="R8" s="28"/>
    </row>
    <row r="9" spans="1:19" ht="70.5" customHeight="1" x14ac:dyDescent="0.3">
      <c r="A9" s="40" t="s">
        <v>9</v>
      </c>
      <c r="B9" s="47" t="s">
        <v>139</v>
      </c>
      <c r="C9" s="47"/>
      <c r="D9" s="47"/>
      <c r="E9" s="47"/>
      <c r="F9" s="47"/>
      <c r="G9" s="47"/>
      <c r="H9" s="47"/>
      <c r="O9" s="25"/>
      <c r="P9" s="25"/>
      <c r="Q9" s="26"/>
      <c r="R9" s="28"/>
    </row>
    <row r="10" spans="1:19" x14ac:dyDescent="0.3">
      <c r="A10" s="40" t="s">
        <v>10</v>
      </c>
      <c r="B10" s="61">
        <v>255772804</v>
      </c>
      <c r="C10" s="61"/>
      <c r="D10" s="61"/>
      <c r="E10" s="61"/>
      <c r="F10" s="61"/>
      <c r="G10" s="61"/>
      <c r="H10" s="61"/>
      <c r="O10" s="25"/>
      <c r="P10" s="28"/>
      <c r="Q10" s="26"/>
      <c r="R10" s="28"/>
    </row>
    <row r="11" spans="1:19" ht="164.25" customHeight="1" x14ac:dyDescent="0.3">
      <c r="A11" s="40" t="s">
        <v>11</v>
      </c>
      <c r="B11" s="62" t="s">
        <v>137</v>
      </c>
      <c r="C11" s="62"/>
      <c r="D11" s="62"/>
      <c r="E11" s="62"/>
      <c r="F11" s="62"/>
      <c r="G11" s="62"/>
      <c r="H11" s="62"/>
      <c r="O11" s="25"/>
      <c r="P11" s="28"/>
      <c r="Q11" s="26"/>
      <c r="R11" s="28"/>
    </row>
    <row r="12" spans="1:19" ht="93" customHeight="1" x14ac:dyDescent="0.3">
      <c r="A12" s="40" t="s">
        <v>12</v>
      </c>
      <c r="B12" s="62" t="s">
        <v>138</v>
      </c>
      <c r="C12" s="62"/>
      <c r="D12" s="62"/>
      <c r="E12" s="62"/>
      <c r="F12" s="62"/>
      <c r="G12" s="62"/>
      <c r="H12" s="62"/>
      <c r="O12" s="25"/>
      <c r="P12" s="28"/>
      <c r="Q12" s="26"/>
      <c r="R12" s="28"/>
    </row>
    <row r="13" spans="1:19" ht="27.6" x14ac:dyDescent="0.3">
      <c r="A13" s="40" t="s">
        <v>13</v>
      </c>
      <c r="B13" s="41" t="s">
        <v>113</v>
      </c>
      <c r="C13" s="40" t="s">
        <v>14</v>
      </c>
      <c r="D13" s="42">
        <v>25577280</v>
      </c>
      <c r="E13" s="40" t="s">
        <v>15</v>
      </c>
      <c r="F13" s="48" t="s">
        <v>132</v>
      </c>
      <c r="G13" s="48"/>
      <c r="H13" s="48"/>
    </row>
    <row r="14" spans="1:19" ht="27.6" x14ac:dyDescent="0.3">
      <c r="A14" s="40" t="s">
        <v>16</v>
      </c>
      <c r="B14" s="48" t="s">
        <v>133</v>
      </c>
      <c r="C14" s="48"/>
      <c r="D14" s="48"/>
      <c r="E14" s="43" t="s">
        <v>17</v>
      </c>
      <c r="F14" s="52" t="s">
        <v>136</v>
      </c>
      <c r="G14" s="48"/>
      <c r="H14" s="48"/>
      <c r="P14" s="28"/>
      <c r="Q14" s="26"/>
      <c r="R14" s="28"/>
    </row>
    <row r="15" spans="1:19" ht="26.25" customHeight="1" x14ac:dyDescent="0.3">
      <c r="A15" s="40" t="s">
        <v>18</v>
      </c>
      <c r="B15" s="44"/>
      <c r="C15" s="40" t="s">
        <v>19</v>
      </c>
      <c r="D15" s="44">
        <v>22012220016487</v>
      </c>
      <c r="E15" s="45" t="s">
        <v>20</v>
      </c>
      <c r="F15" s="48" t="s">
        <v>134</v>
      </c>
      <c r="G15" s="48"/>
      <c r="H15" s="48"/>
      <c r="O15" s="25"/>
      <c r="P15" s="28"/>
      <c r="Q15" s="26"/>
      <c r="R15" s="28"/>
    </row>
    <row r="16" spans="1:19" ht="30.75" customHeight="1" x14ac:dyDescent="0.3">
      <c r="A16" s="40" t="s">
        <v>21</v>
      </c>
      <c r="B16" s="55" t="s">
        <v>117</v>
      </c>
      <c r="C16" s="56"/>
      <c r="D16" s="56"/>
      <c r="E16" s="56"/>
      <c r="F16" s="56"/>
      <c r="G16" s="56"/>
      <c r="H16" s="57"/>
      <c r="O16" s="25"/>
      <c r="P16" s="28"/>
      <c r="Q16" s="26"/>
      <c r="R16" s="28"/>
    </row>
    <row r="17" spans="1:8" ht="27.6" x14ac:dyDescent="0.3">
      <c r="A17" s="40" t="s">
        <v>22</v>
      </c>
      <c r="B17" s="53" t="s">
        <v>135</v>
      </c>
      <c r="C17" s="53"/>
      <c r="D17" s="53"/>
      <c r="E17" s="40" t="s">
        <v>23</v>
      </c>
      <c r="F17" s="53">
        <v>45441</v>
      </c>
      <c r="G17" s="54"/>
      <c r="H17" s="54"/>
    </row>
    <row r="18" spans="1:8" x14ac:dyDescent="0.3">
      <c r="A18" s="49" t="s">
        <v>24</v>
      </c>
      <c r="B18" s="49"/>
      <c r="C18" s="49"/>
      <c r="D18" s="49"/>
      <c r="E18" s="49"/>
      <c r="F18" s="49"/>
      <c r="G18" s="49"/>
      <c r="H18" s="49"/>
    </row>
    <row r="19" spans="1:8" ht="25.5" customHeight="1" x14ac:dyDescent="0.3">
      <c r="A19" s="50">
        <v>255772804</v>
      </c>
      <c r="B19" s="51"/>
      <c r="C19" s="51"/>
      <c r="D19" s="51"/>
      <c r="E19" s="51"/>
      <c r="F19" s="51"/>
      <c r="G19" s="51"/>
      <c r="H19" s="51"/>
    </row>
    <row r="20" spans="1:8" ht="120.75" customHeight="1" x14ac:dyDescent="0.3">
      <c r="A20" s="47" t="s">
        <v>141</v>
      </c>
      <c r="B20" s="47"/>
      <c r="C20" s="47"/>
      <c r="D20" s="47"/>
      <c r="E20" s="47"/>
      <c r="F20" s="47"/>
      <c r="G20" s="47"/>
      <c r="H20" s="47"/>
    </row>
    <row r="21" spans="1:8" x14ac:dyDescent="0.3">
      <c r="A21" s="58" t="s">
        <v>25</v>
      </c>
      <c r="B21" s="58"/>
      <c r="C21" s="58"/>
      <c r="D21" s="58"/>
      <c r="E21" s="58"/>
      <c r="F21" s="58"/>
      <c r="G21" s="58"/>
      <c r="H21" s="58"/>
    </row>
    <row r="22" spans="1:8" ht="35.25" customHeight="1" x14ac:dyDescent="0.3">
      <c r="A22" s="59" t="s">
        <v>131</v>
      </c>
      <c r="B22" s="59"/>
      <c r="C22" s="59"/>
      <c r="D22" s="59"/>
      <c r="E22" s="59"/>
      <c r="F22" s="59"/>
      <c r="G22" s="59"/>
      <c r="H22" s="59"/>
    </row>
  </sheetData>
  <mergeCells count="26">
    <mergeCell ref="A21:H21"/>
    <mergeCell ref="A20:H20"/>
    <mergeCell ref="A22:H22"/>
    <mergeCell ref="A2:H2"/>
    <mergeCell ref="A3:C3"/>
    <mergeCell ref="D3:H3"/>
    <mergeCell ref="F15:H15"/>
    <mergeCell ref="B7:H7"/>
    <mergeCell ref="B8:H8"/>
    <mergeCell ref="B9:H9"/>
    <mergeCell ref="B10:H10"/>
    <mergeCell ref="B11:H11"/>
    <mergeCell ref="B12:H12"/>
    <mergeCell ref="F13:H13"/>
    <mergeCell ref="B14:D14"/>
    <mergeCell ref="F5:H5"/>
    <mergeCell ref="B5:D5"/>
    <mergeCell ref="B4:D4"/>
    <mergeCell ref="F4:H4"/>
    <mergeCell ref="A18:H18"/>
    <mergeCell ref="A19:H19"/>
    <mergeCell ref="F14:H14"/>
    <mergeCell ref="B6:H6"/>
    <mergeCell ref="B17:D17"/>
    <mergeCell ref="F17:H17"/>
    <mergeCell ref="B16:H16"/>
  </mergeCells>
  <dataValidations xWindow="239" yWindow="318" count="10">
    <dataValidation allowBlank="1" showInputMessage="1" showErrorMessage="1" prompt="Fecha de la primera reclamación o audiencia de conciliación extrajudicial." sqref="F17:H17" xr:uid="{00000000-0002-0000-0000-000000000000}"/>
    <dataValidation type="whole" allowBlank="1" showInputMessage="1" showErrorMessage="1" promptTitle="RESERVA SUGERIDA" prompt="Sugerencia objetivada del abogado externo teniendo en cuenta la calificación de la contingecnia, valor máximo en riesgo y las circunstacnias fácticas y jurídicas del proceso. INCLUIR EN FORMATO DE NUMEROS SIN PUNTOS NI COMAS" sqref="D13" xr:uid="{00000000-0002-0000-0000-000001000000}">
      <formula1>1</formula1>
      <formula2>1000000000</formula2>
    </dataValidation>
    <dataValidation allowBlank="1" showInputMessage="1" showErrorMessage="1" prompt="Se relacionan las razones de índole fáctico, probatorio, jurisprudencial, etc., por las cuales la entidad clasifica la contingencia como probable, eventual o remota. Se debe mencionar si hubo fallo en una instancia anterior y el sentido del mismo." sqref="B12" xr:uid="{00000000-0002-0000-0000-000002000000}"/>
    <dataValidation allowBlank="1" showInputMessage="1" showErrorMessage="1" prompt="Sínstesis de los argumentos de derecho y de hecho más importantes que dieron origen a la contingencia; los factores que inciden a favor y en contra de la entidad, y la sustentación del concepto del abogado." sqref="B11:H11" xr:uid="{00000000-0002-0000-0000-000003000000}"/>
    <dataValidation type="whole" allowBlank="1" showInputMessage="1" showErrorMessage="1" promptTitle="VALORACION" prompt="Se debe indicar en MILLONES de pesos el valor estimado de la contingencia. Se debe tener en cuenta el porcentaje de retención cuando exista Coasegurado; el valor asegurasdo y descontar el deducible. INCLUIR EN FORMATO DE NUMEROS SIN PUNTOS NI COMAS" sqref="B10:H10" xr:uid="{00000000-0002-0000-0000-000004000000}">
      <formula1>1</formula1>
      <formula2>100000000000</formula2>
    </dataValidation>
    <dataValidation allowBlank="1" showInputMessage="1" showErrorMessage="1" promptTitle="PRETENSIONES" prompt="Se relaciona una sintesis de las pretensiones del actor, mencionando el fundamento normativo de las mismas. En esta celda NO se debe incluir la valoración de las pretensiones en millones de pesos. " sqref="B9:H9" xr:uid="{00000000-0002-0000-0000-000005000000}"/>
    <dataValidation allowBlank="1" showErrorMessage="1" sqref="C13" xr:uid="{00000000-0002-0000-0000-000006000000}"/>
    <dataValidation operator="greaterThan" showInputMessage="1" showErrorMessage="1" promptTitle="FECHA DE PROCESO" prompt="Se debe incluir la fecha de notificación judicial en representación de MAPFRE, bajo el formato DD (día); MM (mes) y AAAA (año a cuatro dígitos)" sqref="B5:D5" xr:uid="{00000000-0002-0000-0000-000007000000}"/>
    <dataValidation allowBlank="1" showInputMessage="1" showErrorMessage="1" promptTitle="FECHA DE INFORME" prompt="INGRESAR LA FECHA EN LA QUE SE DILIGENCIA EL INFORME" sqref="D3:H3" xr:uid="{00000000-0002-0000-0000-000008000000}"/>
    <dataValidation allowBlank="1" showInputMessage="1" showErrorMessage="1" promptTitle="ESTADO ACTUAL DEL PROCESO" prompt="Se debe incluir las actuaciones adelantadas." sqref="A22" xr:uid="{00000000-0002-0000-0000-000009000000}"/>
  </dataValidations>
  <pageMargins left="0.25" right="0.25" top="0.75" bottom="0.75" header="0.3" footer="0.3"/>
  <pageSetup scale="80" orientation="portrait" horizontalDpi="200" verticalDpi="200" r:id="rId1"/>
  <legacyDrawing r:id="rId2"/>
  <extLst>
    <ext xmlns:x14="http://schemas.microsoft.com/office/spreadsheetml/2009/9/main" uri="{CCE6A557-97BC-4b89-ADB6-D9C93CAAB3DF}">
      <x14:dataValidations xmlns:xm="http://schemas.microsoft.com/office/excel/2006/main" xWindow="239" yWindow="318" count="5">
        <x14:dataValidation type="list" allowBlank="1" showInputMessage="1" showErrorMessage="1" xr:uid="{00000000-0002-0000-0000-00000A000000}">
          <x14:formula1>
            <xm:f>Hoja1!$D$1:$D$4</xm:f>
          </x14:formula1>
          <xm:sqref>F5:H5</xm:sqref>
        </x14:dataValidation>
        <x14:dataValidation type="list" allowBlank="1" showInputMessage="1" showErrorMessage="1" xr:uid="{00000000-0002-0000-0000-00000B000000}">
          <x14:formula1>
            <xm:f>Hoja1!$C$1:$C$5</xm:f>
          </x14:formula1>
          <xm:sqref>B13</xm:sqref>
        </x14:dataValidation>
        <x14:dataValidation type="list" allowBlank="1" showInputMessage="1" showErrorMessage="1" xr:uid="{00000000-0002-0000-0000-00000C000000}">
          <x14:formula1>
            <xm:f>Hoja1!$E$1:$E$12</xm:f>
          </x14:formula1>
          <xm:sqref>B16:H16</xm:sqref>
        </x14:dataValidation>
        <x14:dataValidation type="list" allowBlank="1" showInputMessage="1" showErrorMessage="1" xr:uid="{00000000-0002-0000-0000-00000D000000}">
          <x14:formula1>
            <xm:f>Hoja1!$A$1:$A$11</xm:f>
          </x14:formula1>
          <xm:sqref>B4:D4</xm:sqref>
        </x14:dataValidation>
        <x14:dataValidation type="list" allowBlank="1" showInputMessage="1" showErrorMessage="1" xr:uid="{00000000-0002-0000-0000-00000E000000}">
          <x14:formula1>
            <xm:f>Hoja1!$B$1:$B$6</xm:f>
          </x14:formula1>
          <xm:sqref>F4:H4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43"/>
  <sheetViews>
    <sheetView zoomScale="80" zoomScaleNormal="80" workbookViewId="0">
      <selection activeCell="B4" sqref="B4"/>
    </sheetView>
  </sheetViews>
  <sheetFormatPr baseColWidth="10" defaultColWidth="11.44140625" defaultRowHeight="14.4" x14ac:dyDescent="0.3"/>
  <cols>
    <col min="1" max="1" width="22.5546875" style="4" customWidth="1"/>
    <col min="2" max="2" width="19.109375" style="4" customWidth="1"/>
    <col min="3" max="3" width="14.33203125" style="4" customWidth="1"/>
    <col min="4" max="4" width="23.88671875" style="4" customWidth="1"/>
    <col min="5" max="5" width="19.33203125" style="4" customWidth="1"/>
    <col min="6" max="6" width="20.6640625" style="4" customWidth="1"/>
    <col min="7" max="9" width="11.44140625" style="4"/>
    <col min="10" max="10" width="20.5546875" style="4" bestFit="1" customWidth="1"/>
    <col min="11" max="16384" width="11.44140625" style="4"/>
  </cols>
  <sheetData>
    <row r="2" spans="1:6" ht="21" x14ac:dyDescent="0.3">
      <c r="A2" s="60" t="s">
        <v>26</v>
      </c>
      <c r="B2" s="60"/>
      <c r="C2" s="60"/>
      <c r="D2" s="60"/>
      <c r="E2" s="60"/>
      <c r="F2" s="60"/>
    </row>
    <row r="3" spans="1:6" x14ac:dyDescent="0.3">
      <c r="A3" s="2" t="s">
        <v>6</v>
      </c>
      <c r="B3" s="64" t="str">
        <f>'1. ABOGADO EXTERNO'!B6:H6</f>
        <v>CARLOS LOPERA CABAS (LESIONADO), JAQUELINE PRADO CAÑAR (ESPOSA), KEVIN DAVID LOPERA OROZCO (HIJO), EVELIN LOPERA PRADO (HIJA), NORMA CABAS AFANADOR (MADRE), JACOBO LOPERA PRADO (HIJO )</v>
      </c>
      <c r="C3" s="64"/>
      <c r="D3" s="64"/>
      <c r="E3" s="64"/>
      <c r="F3" s="64"/>
    </row>
    <row r="4" spans="1:6" x14ac:dyDescent="0.3">
      <c r="A4" s="2" t="s">
        <v>27</v>
      </c>
      <c r="B4" s="36"/>
      <c r="C4" s="2" t="s">
        <v>28</v>
      </c>
      <c r="D4" s="65"/>
      <c r="E4" s="65"/>
      <c r="F4" s="65"/>
    </row>
    <row r="5" spans="1:6" x14ac:dyDescent="0.3">
      <c r="A5" s="2" t="s">
        <v>8</v>
      </c>
      <c r="B5" s="64"/>
      <c r="C5" s="64"/>
      <c r="D5" s="64"/>
      <c r="E5" s="64"/>
      <c r="F5" s="64"/>
    </row>
    <row r="6" spans="1:6" x14ac:dyDescent="0.3">
      <c r="A6" s="2" t="s">
        <v>29</v>
      </c>
      <c r="B6" s="32"/>
      <c r="C6" s="2" t="s">
        <v>30</v>
      </c>
      <c r="D6" s="39"/>
      <c r="E6" s="2" t="s">
        <v>31</v>
      </c>
      <c r="F6" s="39"/>
    </row>
    <row r="7" spans="1:6" ht="39.75" customHeight="1" x14ac:dyDescent="0.3">
      <c r="A7" s="2" t="s">
        <v>32</v>
      </c>
      <c r="B7" s="32"/>
      <c r="C7" s="2" t="s">
        <v>33</v>
      </c>
      <c r="D7" s="33"/>
      <c r="E7" s="2" t="s">
        <v>34</v>
      </c>
      <c r="F7" s="34"/>
    </row>
    <row r="8" spans="1:6" ht="35.25" customHeight="1" x14ac:dyDescent="0.3">
      <c r="A8" s="2" t="s">
        <v>35</v>
      </c>
      <c r="B8" s="35"/>
      <c r="C8" s="2" t="s">
        <v>36</v>
      </c>
      <c r="D8" s="35"/>
      <c r="E8" s="2" t="s">
        <v>37</v>
      </c>
      <c r="F8" s="36"/>
    </row>
    <row r="9" spans="1:6" ht="37.5" customHeight="1" x14ac:dyDescent="0.3">
      <c r="A9" s="2" t="s">
        <v>38</v>
      </c>
      <c r="B9" s="5"/>
      <c r="C9" s="63" t="s">
        <v>39</v>
      </c>
      <c r="D9" s="64"/>
      <c r="E9" s="2" t="s">
        <v>40</v>
      </c>
      <c r="F9" s="1"/>
    </row>
    <row r="10" spans="1:6" x14ac:dyDescent="0.3">
      <c r="A10" s="2" t="s">
        <v>41</v>
      </c>
      <c r="B10" s="5"/>
      <c r="C10" s="63"/>
      <c r="D10" s="64"/>
      <c r="E10" s="2" t="s">
        <v>42</v>
      </c>
      <c r="F10" s="1"/>
    </row>
    <row r="11" spans="1:6" ht="46.5" customHeight="1" x14ac:dyDescent="0.3">
      <c r="A11" s="2" t="s">
        <v>43</v>
      </c>
      <c r="B11" s="37"/>
      <c r="C11" s="2" t="s">
        <v>23</v>
      </c>
      <c r="D11" s="37"/>
      <c r="E11" s="2" t="s">
        <v>9</v>
      </c>
      <c r="F11" s="38"/>
    </row>
    <row r="12" spans="1:6" ht="167.25" customHeight="1" x14ac:dyDescent="0.3">
      <c r="A12" s="2" t="s">
        <v>44</v>
      </c>
      <c r="B12" s="67"/>
      <c r="C12" s="67"/>
      <c r="D12" s="67"/>
      <c r="E12" s="67"/>
      <c r="F12" s="67"/>
    </row>
    <row r="13" spans="1:6" ht="21" x14ac:dyDescent="0.3">
      <c r="A13" s="60" t="s">
        <v>45</v>
      </c>
      <c r="B13" s="60"/>
      <c r="C13" s="60"/>
      <c r="D13" s="60"/>
      <c r="E13" s="60"/>
      <c r="F13" s="60"/>
    </row>
    <row r="14" spans="1:6" x14ac:dyDescent="0.3">
      <c r="A14" s="66"/>
      <c r="B14" s="66"/>
      <c r="C14" s="66"/>
      <c r="D14" s="66"/>
      <c r="E14" s="66"/>
      <c r="F14" s="66"/>
    </row>
    <row r="15" spans="1:6" x14ac:dyDescent="0.3">
      <c r="A15" s="66"/>
      <c r="B15" s="66"/>
      <c r="C15" s="66"/>
      <c r="D15" s="66"/>
      <c r="E15" s="66"/>
      <c r="F15" s="66"/>
    </row>
    <row r="16" spans="1:6" x14ac:dyDescent="0.3">
      <c r="A16" s="66"/>
      <c r="B16" s="66"/>
      <c r="C16" s="66"/>
      <c r="D16" s="66"/>
      <c r="E16" s="66"/>
      <c r="F16" s="66"/>
    </row>
    <row r="17" spans="1:6" x14ac:dyDescent="0.3">
      <c r="A17" s="66"/>
      <c r="B17" s="66"/>
      <c r="C17" s="66"/>
      <c r="D17" s="66"/>
      <c r="E17" s="66"/>
      <c r="F17" s="66"/>
    </row>
    <row r="18" spans="1:6" x14ac:dyDescent="0.3">
      <c r="A18" s="66"/>
      <c r="B18" s="66"/>
      <c r="C18" s="66"/>
      <c r="D18" s="66"/>
      <c r="E18" s="66"/>
      <c r="F18" s="66"/>
    </row>
    <row r="19" spans="1:6" x14ac:dyDescent="0.3">
      <c r="A19" s="66"/>
      <c r="B19" s="66"/>
      <c r="C19" s="66"/>
      <c r="D19" s="66"/>
      <c r="E19" s="66"/>
      <c r="F19" s="66"/>
    </row>
    <row r="20" spans="1:6" x14ac:dyDescent="0.3">
      <c r="A20" s="66"/>
      <c r="B20" s="66"/>
      <c r="C20" s="66"/>
      <c r="D20" s="66"/>
      <c r="E20" s="66"/>
      <c r="F20" s="66"/>
    </row>
    <row r="21" spans="1:6" x14ac:dyDescent="0.3">
      <c r="A21" s="66"/>
      <c r="B21" s="66"/>
      <c r="C21" s="66"/>
      <c r="D21" s="66"/>
      <c r="E21" s="66"/>
      <c r="F21" s="66"/>
    </row>
    <row r="22" spans="1:6" x14ac:dyDescent="0.3">
      <c r="A22" s="66"/>
      <c r="B22" s="66"/>
      <c r="C22" s="66"/>
      <c r="D22" s="66"/>
      <c r="E22" s="66"/>
      <c r="F22" s="66"/>
    </row>
    <row r="23" spans="1:6" x14ac:dyDescent="0.3">
      <c r="A23" s="66"/>
      <c r="B23" s="66"/>
      <c r="C23" s="66"/>
      <c r="D23" s="66"/>
      <c r="E23" s="66"/>
      <c r="F23" s="66"/>
    </row>
    <row r="24" spans="1:6" x14ac:dyDescent="0.3">
      <c r="A24" s="66"/>
      <c r="B24" s="66"/>
      <c r="C24" s="66"/>
      <c r="D24" s="66"/>
      <c r="E24" s="66"/>
      <c r="F24" s="66"/>
    </row>
    <row r="25" spans="1:6" x14ac:dyDescent="0.3">
      <c r="A25" s="66"/>
      <c r="B25" s="66"/>
      <c r="C25" s="66"/>
      <c r="D25" s="66"/>
      <c r="E25" s="66"/>
      <c r="F25" s="66"/>
    </row>
    <row r="26" spans="1:6" x14ac:dyDescent="0.3">
      <c r="A26" s="66"/>
      <c r="B26" s="66"/>
      <c r="C26" s="66"/>
      <c r="D26" s="66"/>
      <c r="E26" s="66"/>
      <c r="F26" s="66"/>
    </row>
    <row r="27" spans="1:6" x14ac:dyDescent="0.3">
      <c r="A27" s="66"/>
      <c r="B27" s="66"/>
      <c r="C27" s="66"/>
      <c r="D27" s="66"/>
      <c r="E27" s="66"/>
      <c r="F27" s="66"/>
    </row>
    <row r="28" spans="1:6" x14ac:dyDescent="0.3">
      <c r="A28" s="66"/>
      <c r="B28" s="66"/>
      <c r="C28" s="66"/>
      <c r="D28" s="66"/>
      <c r="E28" s="66"/>
      <c r="F28" s="66"/>
    </row>
    <row r="29" spans="1:6" x14ac:dyDescent="0.3">
      <c r="A29" s="66"/>
      <c r="B29" s="66"/>
      <c r="C29" s="66"/>
      <c r="D29" s="66"/>
      <c r="E29" s="66"/>
      <c r="F29" s="66"/>
    </row>
    <row r="30" spans="1:6" x14ac:dyDescent="0.3">
      <c r="A30" s="66"/>
      <c r="B30" s="66"/>
      <c r="C30" s="66"/>
      <c r="D30" s="66"/>
      <c r="E30" s="66"/>
      <c r="F30" s="66"/>
    </row>
    <row r="31" spans="1:6" x14ac:dyDescent="0.3">
      <c r="A31" s="66"/>
      <c r="B31" s="66"/>
      <c r="C31" s="66"/>
      <c r="D31" s="66"/>
      <c r="E31" s="66"/>
      <c r="F31" s="66"/>
    </row>
    <row r="32" spans="1:6" x14ac:dyDescent="0.3">
      <c r="A32" s="66"/>
      <c r="B32" s="66"/>
      <c r="C32" s="66"/>
      <c r="D32" s="66"/>
      <c r="E32" s="66"/>
      <c r="F32" s="66"/>
    </row>
    <row r="33" spans="1:6" x14ac:dyDescent="0.3">
      <c r="A33" s="66"/>
      <c r="B33" s="66"/>
      <c r="C33" s="66"/>
      <c r="D33" s="66"/>
      <c r="E33" s="66"/>
      <c r="F33" s="66"/>
    </row>
    <row r="34" spans="1:6" x14ac:dyDescent="0.3">
      <c r="A34" s="66"/>
      <c r="B34" s="66"/>
      <c r="C34" s="66"/>
      <c r="D34" s="66"/>
      <c r="E34" s="66"/>
      <c r="F34" s="66"/>
    </row>
    <row r="35" spans="1:6" x14ac:dyDescent="0.3">
      <c r="A35" s="66"/>
      <c r="B35" s="66"/>
      <c r="C35" s="66"/>
      <c r="D35" s="66"/>
      <c r="E35" s="66"/>
      <c r="F35" s="66"/>
    </row>
    <row r="36" spans="1:6" x14ac:dyDescent="0.3">
      <c r="A36" s="66"/>
      <c r="B36" s="66"/>
      <c r="C36" s="66"/>
      <c r="D36" s="66"/>
      <c r="E36" s="66"/>
      <c r="F36" s="66"/>
    </row>
    <row r="37" spans="1:6" x14ac:dyDescent="0.3">
      <c r="A37" s="63" t="s">
        <v>46</v>
      </c>
      <c r="B37" s="63"/>
      <c r="C37" s="68"/>
      <c r="D37" s="63" t="s">
        <v>47</v>
      </c>
      <c r="E37" s="63"/>
      <c r="F37" s="63"/>
    </row>
    <row r="38" spans="1:6" x14ac:dyDescent="0.3">
      <c r="A38" s="2" t="s">
        <v>48</v>
      </c>
      <c r="B38" s="2" t="s">
        <v>49</v>
      </c>
      <c r="C38" s="68"/>
      <c r="D38" s="2" t="s">
        <v>48</v>
      </c>
      <c r="E38" s="63" t="s">
        <v>49</v>
      </c>
      <c r="F38" s="63"/>
    </row>
    <row r="39" spans="1:6" x14ac:dyDescent="0.3">
      <c r="A39" s="3"/>
      <c r="B39" s="3"/>
      <c r="C39" s="68"/>
      <c r="D39" s="3"/>
      <c r="E39" s="66"/>
      <c r="F39" s="66"/>
    </row>
    <row r="40" spans="1:6" x14ac:dyDescent="0.3">
      <c r="A40" s="3"/>
      <c r="B40" s="3"/>
      <c r="C40" s="68"/>
      <c r="D40" s="3"/>
      <c r="E40" s="66"/>
      <c r="F40" s="66"/>
    </row>
    <row r="41" spans="1:6" x14ac:dyDescent="0.3">
      <c r="A41" s="3"/>
      <c r="B41" s="3"/>
      <c r="C41" s="68"/>
      <c r="D41" s="3"/>
      <c r="E41" s="66"/>
      <c r="F41" s="66"/>
    </row>
    <row r="42" spans="1:6" x14ac:dyDescent="0.3">
      <c r="A42" s="3"/>
      <c r="B42" s="3"/>
      <c r="C42" s="68"/>
      <c r="D42" s="3"/>
      <c r="E42" s="66"/>
      <c r="F42" s="66"/>
    </row>
    <row r="43" spans="1:6" x14ac:dyDescent="0.3">
      <c r="A43" s="3"/>
      <c r="B43" s="3"/>
      <c r="C43" s="68"/>
      <c r="D43" s="3"/>
      <c r="E43" s="66"/>
      <c r="F43" s="66"/>
    </row>
  </sheetData>
  <sheetProtection algorithmName="SHA-512" hashValue="cpoSRpEAkwuNc/er05ySlMDH+Udt1Lm5m59dz3Oe+VtTL7dO522TxM+6MLSNRieYKVee95QbQNgboW4hZiXyQA==" saltValue="l4c4tWSVX+RuxVDq4RDMtw==" spinCount="100000" sheet="1" objects="1" scenarios="1"/>
  <mergeCells count="18">
    <mergeCell ref="E42:F42"/>
    <mergeCell ref="E43:F43"/>
    <mergeCell ref="B12:F12"/>
    <mergeCell ref="E39:F39"/>
    <mergeCell ref="E40:F40"/>
    <mergeCell ref="E41:F41"/>
    <mergeCell ref="A13:F13"/>
    <mergeCell ref="A14:F36"/>
    <mergeCell ref="A37:B37"/>
    <mergeCell ref="C37:C43"/>
    <mergeCell ref="D37:F37"/>
    <mergeCell ref="E38:F38"/>
    <mergeCell ref="C9:C10"/>
    <mergeCell ref="D9:D10"/>
    <mergeCell ref="A2:F2"/>
    <mergeCell ref="B3:F3"/>
    <mergeCell ref="D4:F4"/>
    <mergeCell ref="B5:F5"/>
  </mergeCells>
  <pageMargins left="0.70866141732283472" right="0.70866141732283472" top="0.74803149606299213" bottom="0.74803149606299213" header="0.31496062992125984" footer="0.31496062992125984"/>
  <pageSetup scale="75" orientation="portrait" horizontalDpi="200" verticalDpi="200" r:id="rId1"/>
  <ignoredErrors>
    <ignoredError sqref="E1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Hoja1!$F$1:$F$4</xm:f>
          </x14:formula1>
          <xm:sqref>D9:D10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5"/>
  <sheetViews>
    <sheetView topLeftCell="T1" workbookViewId="0">
      <selection activeCell="AA3" sqref="AA3"/>
    </sheetView>
  </sheetViews>
  <sheetFormatPr baseColWidth="10" defaultColWidth="11.44140625" defaultRowHeight="14.4" x14ac:dyDescent="0.3"/>
  <cols>
    <col min="1" max="1" width="7.109375" customWidth="1"/>
    <col min="2" max="2" width="15.6640625" bestFit="1" customWidth="1"/>
    <col min="3" max="3" width="20.44140625" customWidth="1"/>
    <col min="4" max="4" width="14.5546875" customWidth="1"/>
    <col min="5" max="5" width="21.33203125" customWidth="1"/>
    <col min="6" max="6" width="34.88671875" customWidth="1"/>
    <col min="7" max="7" width="16.109375" customWidth="1"/>
    <col min="8" max="8" width="15.5546875" bestFit="1" customWidth="1"/>
    <col min="12" max="12" width="13.88671875" customWidth="1"/>
    <col min="13" max="13" width="13.44140625" customWidth="1"/>
    <col min="14" max="14" width="12.44140625" customWidth="1"/>
    <col min="16" max="16" width="18.33203125" bestFit="1" customWidth="1"/>
    <col min="23" max="23" width="15" bestFit="1" customWidth="1"/>
  </cols>
  <sheetData>
    <row r="1" spans="1:28" ht="55.2" x14ac:dyDescent="0.3">
      <c r="A1" s="7" t="s">
        <v>50</v>
      </c>
      <c r="B1" s="7" t="s">
        <v>2</v>
      </c>
      <c r="C1" s="7" t="s">
        <v>51</v>
      </c>
      <c r="D1" s="8" t="s">
        <v>4</v>
      </c>
      <c r="E1" s="9" t="s">
        <v>52</v>
      </c>
      <c r="F1" s="10" t="s">
        <v>53</v>
      </c>
      <c r="G1" s="9" t="s">
        <v>9</v>
      </c>
      <c r="H1" s="11" t="s">
        <v>54</v>
      </c>
      <c r="I1" s="9" t="s">
        <v>11</v>
      </c>
      <c r="J1" s="9" t="s">
        <v>55</v>
      </c>
      <c r="K1" s="9" t="s">
        <v>56</v>
      </c>
      <c r="L1" s="9" t="s">
        <v>57</v>
      </c>
      <c r="M1" s="9" t="s">
        <v>58</v>
      </c>
      <c r="N1" s="12" t="s">
        <v>59</v>
      </c>
      <c r="O1" s="12" t="s">
        <v>60</v>
      </c>
      <c r="P1" s="12" t="s">
        <v>33</v>
      </c>
      <c r="Q1" s="9" t="s">
        <v>15</v>
      </c>
      <c r="R1" s="10" t="s">
        <v>21</v>
      </c>
      <c r="S1" s="10" t="s">
        <v>61</v>
      </c>
      <c r="T1" s="10" t="s">
        <v>62</v>
      </c>
      <c r="U1" s="13" t="s">
        <v>63</v>
      </c>
      <c r="V1" s="13" t="s">
        <v>64</v>
      </c>
      <c r="W1" s="9" t="s">
        <v>65</v>
      </c>
      <c r="X1" s="9" t="s">
        <v>16</v>
      </c>
      <c r="Y1" s="9" t="s">
        <v>66</v>
      </c>
      <c r="Z1" s="14" t="s">
        <v>67</v>
      </c>
      <c r="AA1" s="10" t="s">
        <v>68</v>
      </c>
      <c r="AB1" s="10" t="s">
        <v>69</v>
      </c>
    </row>
    <row r="2" spans="1:28" ht="48" customHeight="1" x14ac:dyDescent="0.3">
      <c r="A2" s="15" t="s">
        <v>70</v>
      </c>
      <c r="B2" s="15" t="s">
        <v>71</v>
      </c>
      <c r="C2" s="15" t="s">
        <v>72</v>
      </c>
      <c r="D2" s="15" t="s">
        <v>73</v>
      </c>
      <c r="E2" s="15" t="s">
        <v>74</v>
      </c>
      <c r="F2" s="15" t="s">
        <v>75</v>
      </c>
      <c r="G2" s="15" t="s">
        <v>76</v>
      </c>
      <c r="H2" s="15" t="s">
        <v>77</v>
      </c>
      <c r="I2" s="15" t="s">
        <v>78</v>
      </c>
      <c r="J2" s="15" t="s">
        <v>79</v>
      </c>
      <c r="K2" s="15" t="s">
        <v>80</v>
      </c>
      <c r="L2" s="15" t="s">
        <v>81</v>
      </c>
      <c r="M2" s="15" t="s">
        <v>82</v>
      </c>
      <c r="N2" s="15" t="s">
        <v>83</v>
      </c>
      <c r="O2" s="15" t="s">
        <v>84</v>
      </c>
      <c r="P2" s="15" t="s">
        <v>85</v>
      </c>
      <c r="Q2" s="15" t="s">
        <v>86</v>
      </c>
      <c r="R2" s="15" t="s">
        <v>87</v>
      </c>
      <c r="S2" s="15" t="s">
        <v>88</v>
      </c>
      <c r="T2" s="15" t="s">
        <v>89</v>
      </c>
      <c r="U2" s="15" t="s">
        <v>90</v>
      </c>
      <c r="V2" s="15" t="s">
        <v>91</v>
      </c>
      <c r="W2" s="15" t="s">
        <v>92</v>
      </c>
      <c r="X2" s="15" t="s">
        <v>93</v>
      </c>
      <c r="Y2" s="15" t="s">
        <v>94</v>
      </c>
      <c r="Z2" s="15" t="s">
        <v>95</v>
      </c>
      <c r="AA2" s="15" t="s">
        <v>96</v>
      </c>
      <c r="AB2" s="15"/>
    </row>
    <row r="3" spans="1:28" s="31" customFormat="1" x14ac:dyDescent="0.3">
      <c r="A3" s="1">
        <v>1</v>
      </c>
      <c r="B3" s="1" t="str">
        <f>'1. ABOGADO EXTERNO'!B4</f>
        <v>6. Administrativo en Etapa Contenciosa</v>
      </c>
      <c r="C3" s="1" t="str">
        <f>'1. ABOGADO EXTERNO'!F4</f>
        <v>1. Primera Instancia</v>
      </c>
      <c r="D3" s="6">
        <f>'1. ABOGADO EXTERNO'!B5</f>
        <v>45826</v>
      </c>
      <c r="E3" s="17" t="str">
        <f>'1. ABOGADO EXTERNO'!B6</f>
        <v>CARLOS LOPERA CABAS (LESIONADO), JAQUELINE PRADO CAÑAR (ESPOSA), KEVIN DAVID LOPERA OROZCO (HIJO), EVELIN LOPERA PRADO (HIJA), NORMA CABAS AFANADOR (MADRE), JACOBO LOPERA PRADO (HIJO )</v>
      </c>
      <c r="F3" s="17" t="str">
        <f>'1. ABOGADO EXTERNO'!B7</f>
        <v>INSTITUTO NACIONAL DE VÍAS, DEPARTAMENTO DEL CAUCA, MUNICIPIO DE MIRANDA, MUNICIPIO DE FLORIDA, DEPARTAMENTO DEL VALLE, POSTOBON S.A Y BALSILLAS S.A</v>
      </c>
      <c r="G3" s="17" t="str">
        <f>'1. ABOGADO EXTERNO'!B9</f>
        <v>Lucro cesante futuro: $369.489.340, a favor de Jaqueline Prado Cañar, Evelyn Lopera Prado, Kevin David Lopera Orozco, Jacobo Lopera Prado, Norma Cabas Afanador y $249.379.499 a favor de Carlos Lopera Cabas.
Lucro Cesante Consolidado: $44.492.369 a favor de Jaqueline Prado Cañar, Evelyn Lopera Prado, Kevin David Lopera Orozco, Jacobo Lopera Prado, Norma Cabas Afanador y $22.246.184 a favor de Carlos Lopera Cabas.
Perjuicios morales: 100 smlmv a favor de Jaqueline Prado Cañar, Evelyn Lopera Prado, Kevin David Lopera Orozco, Jacobo Lopera Prado, Norma Cabas Afanador</v>
      </c>
      <c r="H3" s="18">
        <f>'1. ABOGADO EXTERNO'!B10</f>
        <v>255772804</v>
      </c>
      <c r="I3" s="17" t="str">
        <f>'1. ABOGADO EXTERNO'!B11</f>
        <v>EL 01 DE AGOSTO DE 2022, CARLOS JULIO LOPERA CABAS, CONDUCÍA EL VEHÍCULO DE PLACA FQC24F, MIENTRAS TRANSITABA POR LA VÍA PÚBLICA – CARRETERA QUE COMUNICA A LOS MUNICIPIOS DE FLORIDA -VALLE DEL Y MIRANDA-CAUCA, CUMPLIENDO CON SU TRABAJO, SECTOR UBICADO EN LA PROPIEDAD DE LA COMPAÑÍA AGROPECUARIA BALSILLA S.A. HOY BALSILLA S.A.S., CUANDO SUFRIÓ UN ACCIDENTE TRANSITO AL CAERLE UN ÁRBOL OCASIÓNALE MULTIPLEX TRAUMATISMO EN SU HUMANIDAD Y POSTERIORMENTE LA INCAPACIDAD QUE SUFRE ACTUALMENTE.
DICHO ÁRBOL SE ENCONTRABA DENTRO DE UN INMUEBLE DEL QUE ES PROPIETARIA LA ENTIDAD LA COMPAÑÍA AGROPECUARIA BALSILLA S.A. HOY BALSILLA S.A.S.
LA VÍA DONDE TRANSITABA EL LESIONADO NO CONTABA CON SEÑALIZACIÓN DE SU MAL ESTADO NI ILUMINACIÓN.
EL GRUPO FAMILIAR DEL SEÑOR CARLOS JULIO LOPERA CABAS, ESTÁ CONFORMADO POR: JAQUELINE PRADO CAÑAR (ESPOSA Y EN REPRESENTACION DE SU MENOR HIJO JACOBO LOPERA PRADO), KEVIN DAVID LOPERA OROZCO (HIJO), EVELIN LOPERA PRADO (HIJA), NORMA CABAS AFANADOR (MADRE DE CARLOS JULIO LOPERA CABAS.</v>
      </c>
      <c r="J3" s="17" t="str">
        <f>'1. ABOGADO EXTERNO'!B12</f>
        <v>LA CONTINGENCIA SE CALIFICA COMO REMOTA TODA VEZ QUE SI BIEN LA PÓLIZA PRESTA COBERTURA MANTERIAL Y TEMPORAL, EN EL PRESENTE ASUNTO NO SE ENCUENTRA ACREDITADO EL NEXO DE CAUSALIDAD ENTRE EL HECHO DAÑOSO Y UNA ACCIÓN U OMISIÓN ATRIBUIBLE AL INVIAS (ASEGURADO), PUESTO QUE CON LAS PRUEBAS RECAUDADAS SE PUEDE ADVERTIR QUE EXISTE UNA FALTA DE LEGITIMACIÓN EN LA CAUSA POR PASIVA DEL INVIAS DADO QUE EL PRESUNTO ARBOL AL QUE SE LE DESPRENDIÓ LA RAMA SE ENCONTRABA EN PREDIO PRIVADO. LA PÓLIZA DE RESPONSABILIDAD CIVIL EXTRACONTRACTUAL No. 22012220016487, PRESTA COBERTURA TEMPORAL, PUES FUE PACTADA BAJO LA MODALIDAD DE OCURRENCIA, CON UNA VIGENCIA COMPRENDIDA ENTRE EL 08 DE JULIO DE 2020 Y EL 17 DE FEBRERO DE 2023 (CERTIFICADO 3), MIENTRAS QUE LOS HECHOS OBJETO DE LITIGIO OCURRIERON EL 01 DE AGOSTO DE 2022, ES DECIR, DURANTE LA VIGENCIA DE LA PÓLIZA. TAMBIÉN PRESTA COBERTURA MATERIAL, PUES AMPARA LA RESPONSABILIDAD CIVIL EXTRACONTRACTUAL DEL ASEGURADO (PLO).                                                                                                                                                                                                                                     SOBRE LA RESPONSABILIDAD DEL ASEGURADO: SEGÚN LOS HECHOS DE LA DEMANDA EL DAÑO ALEGADO FUE CAUSADO POR EL DESPRENDIMIENTO DE UNA RAMA DE UN ÁRBOL QUE SE ENCONTRABA PLANTADO PRESUNTAMENTE EN UN PREDIO DE PROPIEDAD PRIVADA SEGÚN LAS PRUBAS ALLEGADAS HASTA EL MOMENTO. POR LO ANTERIOR Y TENIENDO EN CUENTA QUE LOS HECHOS NO OCURRIERON POR UNA IRREGULARIDAD EN LA VÍA, EN EL PRESENTE ASUNTO SE ALEGÓ LA CONFIGURACIÓN DE LA FALTA DE LEGITIMACIÓN EN LA CAUSA POR PASIVA DEL INVIAS. ADEMAS PODEMOS EVIDENCIAR QUE SE PRESENTA UN EXIMENTE DE RESPONSABILIDAD DENOMINADO - CASO FORTUITO O FUERZA MAYOR QUE  ROMPE EL NEXO DE CAUSALIDAD CON LAS ENTIDADES PÚBLICAS DEMANDADAS, AL CONSIDERAR QUE EL HECHO SE PRESENTÓ POR UN EVENTO IRRESISTIBLE E IMPREDECIBLE DE LA NATURALEZA. ASI MISMO  VEMOS LA PARTICIPACIÓN O CAUSACIÓN DEL HECHO DETERMINANTE DE UN TERCERO ANTE LA OMISIÓN DEL PROPIETARIO DEL PREDIO DE REALIZAR EL MANTENIMIENTO DEL ARBOLADO SEMBRADO EN EL INTERIOR, PESE A QUE  NO OBRA PRUEBA DEL ESTADO FITOSANITARIO DEL INDIVIDUO ARBOREO, NI SOLICITUD ALGUNA ELEVADA AL INVIAS ADVIRTIENDO UN POSIBLE RIESGO CON LA PRESENCIA DEL MISMO, AUNQUE EN TODO CASO, NO ES SU OBLIGACIÓN EL MANTENIMIENTO DE LOS ARBOLES PLANTADOS EN PREDIOS PRIVADOS.  EN ESE SENTIDO, NO SE ENCUENTRA ACREDITADO LA OCURRENCIA DE UN HECHO QUE IMPLIQUE LA RESPONSABILIDAD PATRIMONIAL DEL INVIAS, POR LA FALTA DE LEGITIMACIÓN EN LA CAUSA POR PASIVA, HECHO DE LA NATURALEZA Y EL HECHO DE UN TERCERO. LO ANTERIOR SIN PERJUICIO DEL CARACTER CONTINGENTE DEL PROCESO</v>
      </c>
      <c r="K3" s="22" t="str">
        <f>'1. ABOGADO EXTERNO'!B13</f>
        <v xml:space="preserve">3 Remoto (100% a favor de la Compañia). </v>
      </c>
      <c r="L3" s="22"/>
      <c r="M3" s="22"/>
      <c r="N3" s="30" t="s">
        <v>97</v>
      </c>
      <c r="O3" s="19" t="s">
        <v>97</v>
      </c>
      <c r="P3" s="18">
        <f>'2. ABOGADO INTERNO '!D7</f>
        <v>0</v>
      </c>
      <c r="Q3" s="17"/>
      <c r="R3" s="17" t="str">
        <f>'1. ABOGADO EXTERNO'!B16</f>
        <v>R.C.E.</v>
      </c>
      <c r="S3" s="17"/>
      <c r="T3" s="1"/>
      <c r="U3" s="20"/>
      <c r="V3" s="17"/>
      <c r="W3" s="21">
        <f>'2. ABOGADO INTERNO '!B8</f>
        <v>0</v>
      </c>
      <c r="X3" s="22" t="str">
        <f>'1. ABOGADO EXTERNO'!B14</f>
        <v>JUZGADO 09 ADMIINISTRATIVO DE CALI</v>
      </c>
      <c r="Y3" s="1" t="str">
        <f>'1. ABOGADO EXTERNO'!F14</f>
        <v>76001333300920240020300.</v>
      </c>
      <c r="Z3" s="1" t="str">
        <f>'1. ABOGADO EXTERNO'!F5</f>
        <v xml:space="preserve">VIGENTE </v>
      </c>
      <c r="AA3" s="17" t="str">
        <f>'1. ABOGADO EXTERNO'!A22</f>
        <v>CONTESTACIÓN DE LA DEMANDA Y EL LLAMAMIENTO EN GARANTÍA FORMULADO POR EL INVIAS</v>
      </c>
      <c r="AB3" s="17"/>
    </row>
    <row r="4" spans="1:28" x14ac:dyDescent="0.3">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row>
    <row r="5" spans="1:28" x14ac:dyDescent="0.3">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row>
  </sheetData>
  <sheetProtection algorithmName="SHA-512" hashValue="hBqrYiEAgleQILGDAqB12gt1+hPrVt5rDXEdx8VSclQ1q8/uvrrNRRJh8kcz/uPl6bwTzImSJmKCR5VTwq70vg==" saltValue="jVLhcWJ0GbKgF6AlEa3U+w==" spinCount="100000" sheet="1" objects="1" scenarios="1"/>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2"/>
  <sheetViews>
    <sheetView zoomScale="80" zoomScaleNormal="80" workbookViewId="0">
      <selection activeCell="D23" sqref="D23"/>
    </sheetView>
  </sheetViews>
  <sheetFormatPr baseColWidth="10" defaultColWidth="11.44140625" defaultRowHeight="14.4" x14ac:dyDescent="0.3"/>
  <cols>
    <col min="1" max="1" width="22.6640625" customWidth="1"/>
    <col min="2" max="2" width="27.6640625" bestFit="1" customWidth="1"/>
    <col min="3" max="3" width="40.33203125" bestFit="1" customWidth="1"/>
    <col min="4" max="4" width="11.88671875" bestFit="1" customWidth="1"/>
    <col min="5" max="5" width="24" bestFit="1" customWidth="1"/>
    <col min="6" max="6" width="19.33203125" bestFit="1" customWidth="1"/>
  </cols>
  <sheetData>
    <row r="1" spans="1:6" x14ac:dyDescent="0.3">
      <c r="A1" s="23" t="s">
        <v>2</v>
      </c>
      <c r="B1" s="24" t="s">
        <v>3</v>
      </c>
      <c r="C1" s="24" t="s">
        <v>31</v>
      </c>
      <c r="D1" s="24" t="s">
        <v>5</v>
      </c>
      <c r="E1" s="24" t="s">
        <v>98</v>
      </c>
      <c r="F1" s="29" t="s">
        <v>39</v>
      </c>
    </row>
    <row r="2" spans="1:6" x14ac:dyDescent="0.3">
      <c r="A2" s="25"/>
      <c r="B2" s="25"/>
      <c r="C2" s="26"/>
      <c r="D2" s="26"/>
      <c r="E2" s="27"/>
      <c r="F2" s="4"/>
    </row>
    <row r="3" spans="1:6" x14ac:dyDescent="0.3">
      <c r="A3" s="25" t="s">
        <v>99</v>
      </c>
      <c r="B3" s="25" t="s">
        <v>100</v>
      </c>
      <c r="C3" s="26" t="s">
        <v>101</v>
      </c>
      <c r="D3" s="26" t="s">
        <v>102</v>
      </c>
      <c r="E3" s="27" t="s">
        <v>103</v>
      </c>
      <c r="F3" s="4" t="s">
        <v>104</v>
      </c>
    </row>
    <row r="4" spans="1:6" x14ac:dyDescent="0.3">
      <c r="A4" s="25" t="s">
        <v>105</v>
      </c>
      <c r="B4" s="25" t="s">
        <v>106</v>
      </c>
      <c r="C4" s="26" t="s">
        <v>107</v>
      </c>
      <c r="D4" s="26" t="s">
        <v>108</v>
      </c>
      <c r="E4" s="27" t="s">
        <v>109</v>
      </c>
      <c r="F4" s="4" t="s">
        <v>110</v>
      </c>
    </row>
    <row r="5" spans="1:6" x14ac:dyDescent="0.3">
      <c r="A5" s="25" t="s">
        <v>111</v>
      </c>
      <c r="B5" s="25" t="s">
        <v>112</v>
      </c>
      <c r="C5" s="26" t="s">
        <v>113</v>
      </c>
      <c r="D5" s="28"/>
      <c r="E5" s="27" t="s">
        <v>114</v>
      </c>
    </row>
    <row r="6" spans="1:6" x14ac:dyDescent="0.3">
      <c r="A6" s="25" t="s">
        <v>115</v>
      </c>
      <c r="B6" s="25" t="s">
        <v>116</v>
      </c>
      <c r="C6" s="26"/>
      <c r="D6" s="28"/>
      <c r="E6" s="27" t="s">
        <v>117</v>
      </c>
    </row>
    <row r="7" spans="1:6" x14ac:dyDescent="0.3">
      <c r="A7" s="25" t="s">
        <v>118</v>
      </c>
      <c r="B7" s="25"/>
      <c r="C7" s="26"/>
      <c r="D7" s="28"/>
      <c r="E7" s="27" t="s">
        <v>119</v>
      </c>
    </row>
    <row r="8" spans="1:6" x14ac:dyDescent="0.3">
      <c r="A8" s="25" t="s">
        <v>120</v>
      </c>
      <c r="B8" s="25"/>
      <c r="C8" s="26"/>
      <c r="D8" s="28"/>
      <c r="E8" s="27" t="s">
        <v>121</v>
      </c>
    </row>
    <row r="9" spans="1:6" x14ac:dyDescent="0.3">
      <c r="A9" s="25" t="s">
        <v>122</v>
      </c>
      <c r="B9" s="28"/>
      <c r="C9" s="26"/>
      <c r="D9" s="28"/>
      <c r="E9" s="27" t="s">
        <v>123</v>
      </c>
    </row>
    <row r="10" spans="1:6" x14ac:dyDescent="0.3">
      <c r="A10" s="25" t="s">
        <v>124</v>
      </c>
      <c r="B10" s="28"/>
      <c r="C10" s="26"/>
      <c r="D10" s="28"/>
      <c r="E10" s="27" t="s">
        <v>125</v>
      </c>
    </row>
    <row r="11" spans="1:6" x14ac:dyDescent="0.3">
      <c r="A11" s="25" t="s">
        <v>126</v>
      </c>
      <c r="B11" s="28"/>
      <c r="C11" s="26"/>
      <c r="D11" s="28"/>
      <c r="E11" s="27" t="s">
        <v>127</v>
      </c>
    </row>
    <row r="12" spans="1:6" x14ac:dyDescent="0.3">
      <c r="A12" s="27"/>
      <c r="B12" s="27"/>
      <c r="C12" s="27"/>
      <c r="D12" s="27"/>
      <c r="E12" s="27" t="s">
        <v>128</v>
      </c>
    </row>
  </sheetData>
  <sheetProtection algorithmName="SHA-512" hashValue="9ShYwSVIE4HaBIvF1qfJ09H/BumE0JrgYeDDL4kTxVqiV16SqMo0SAO1dQPevxYUxYQjMCcXP+qUnYPoPEUslQ==" saltValue="DbY7JG4VUyQNjb8wuxauI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0928EEB-D15B-4247-8113-179C5730D1DA}">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customXml/itemProps2.xml><?xml version="1.0" encoding="utf-8"?>
<ds:datastoreItem xmlns:ds="http://schemas.openxmlformats.org/officeDocument/2006/customXml" ds:itemID="{9321F232-4DAE-4E03-A8BC-BE3A914A10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FCEEC53-0545-409C-A761-963FB16F23A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1. ABOGADO EXTERNO</vt:lpstr>
      <vt:lpstr>2. ABOGADO INTERNO </vt:lpstr>
      <vt:lpstr>REPORTE S.F.C.</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CONTROL PROCESOS</dc:title>
  <dc:subject/>
  <dc:creator/>
  <cp:keywords/>
  <dc:description/>
  <cp:lastModifiedBy/>
  <cp:revision>1</cp:revision>
  <dcterms:created xsi:type="dcterms:W3CDTF">2006-09-12T12:46:56Z</dcterms:created>
  <dcterms:modified xsi:type="dcterms:W3CDTF">2025-07-15T16:47:23Z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0x0101002C92A54D8AB3014FADD0201C99992F62</vt:lpwstr>
  </property>
  <property fmtid="{D5CDD505-2E9C-101B-9397-08002B2CF9AE}" pid="3" name="MediaServiceImageTags">
    <vt:lpwstr/>
  </property>
</Properties>
</file>