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85" documentId="8_{AFE18957-500A-41BF-9249-D6139AE5586C}" xr6:coauthVersionLast="47" xr6:coauthVersionMax="47" xr10:uidLastSave="{CC24E5B2-4AE4-42B3-9AFB-ADD7462B10EC}"/>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<sst xmlns="http://schemas.openxmlformats.org/spreadsheetml/2006/main" count="194" uniqueCount="153">
  <si>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</si>
  <si>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</si>
  <si>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</si>
  <si>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016 LABORAL CIRCUITO MEDELLIN</t>
  </si>
  <si>
    <t>Demandado</t>
  </si>
  <si>
    <t>COLFONDOS Y OTRO</t>
  </si>
  <si>
    <t xml:space="preserve">Demandante </t>
  </si>
  <si>
    <t>JORGE ALBERTO ZAPATA CASTRILLÓN C.C. 3.348.303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</si>
  <si>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</si>
  <si>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</si>
  <si>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</si>
  <si>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</si>
  <si>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</si>
  <si>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</si>
  <si>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</si>
  <si>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</si>
  <si>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</si>
  <si>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</si>
  <si>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ALBERTO ZAPATA CASTRILLON SE AFILIÓ POR PRIMERA VEZ AL RPM EN EL AÑO 1975 , MANIFIESTA QUE PARA EL AÑO 1999 FUE AFILIADO A COLFONDOS S.A HASTA EL AÑO 2008, ESTO SIN EXPLICARLE LAS DIFERENCIAS, CARACTERISTICAS Y MODALIDADES DE PENSIÓN DEL RAIS, INDICA QUE PARA EL 14 DE MARZO DE 2011 SE ACEPTÓ SU TRASLADO AL RPM ADMINISTRADO POR COLPENSIONES Y COLFONDOS CERTIFICO EL TRASLADO DEL DEMANDANTE ASÍ COMO LA TOTALIDAD DE LOS RENDIMIENTOS. PARA EL 2 DE NOVIEMBRE DE 2021 EL DEMANDANTE SOLICITÓ A COLPENSIONES PENSIÓN DE VEJEZ, SIN EMBARGO DICHA AFP INDICO QUE NO ERA LA COMPETENTE Y REMITIÓ DICHA SOLICITUD A COLFONDOS S.A. POSTERIORMENTE COLFONDOS S.A. INFORMO QUE DICHA ENTIDAD HABÍA REALIZADO EL TRASLADO A COLPENSIONES DEL DEMANDANTE EL DÍA 14 DE MARZO DE 2011. EL, DÍA 14 DE JUNIO DE 2022 EL DEMANDANTE SOLICITA NUEVAMENTE PENSIÓN DE VEJEZ SIN EMBARGO NUEVAMENTE ESTA AFP INDICA QUE NO SON LOS COMPETENTES PARA RECONOCER ESTA PRESTACIÓN ECONÓMICA. EL DÍA 14 DE ABRIL DE 2023 EL DEMANDANTE SOLICITA A COLPENSIONES DECLARAR LA INEFICACIA DE TRASLADO REALIZADA POR EL SEÑOR JORGE AL RAIS ADMINISTRADO POR COLFONDOS SIN EMBARGO, ESTA AFP INDICA QUE EL SEÑOR JORGE FUE TRASLADADO EL DÍA 14 DE MARZO DE 2011 A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</si>
  <si>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</si>
  <si>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</si>
  <si>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</si>
  <si>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</si>
  <si>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</si>
  <si>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</si>
  <si>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</si>
  <si>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</si>
  <si>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</si>
  <si>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</si>
  <si>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</si>
  <si>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</si>
  <si>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</si>
  <si>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</si>
  <si>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</si>
  <si>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16/05/2025</t>
  </si>
  <si>
    <t>Fecha de notificación</t>
  </si>
  <si>
    <t xml:space="preserve">Fecha de contestacion </t>
  </si>
  <si>
    <t>21/5/2025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</si>
  <si>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</si>
  <si>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</si>
  <si>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</si>
  <si>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</si>
  <si>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</si>
  <si>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</si>
  <si>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</si>
  <si>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</si>
  <si>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</si>
  <si>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</si>
  <si>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</si>
  <si>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</si>
  <si>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</si>
  <si>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</si>
  <si>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</si>
  <si>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</si>
  <si>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</si>
  <si>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</si>
  <si>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</si>
  <si>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</si>
  <si>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</si>
  <si>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</si>
  <si>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</si>
  <si>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</si>
  <si>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</si>
  <si>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</si>
  <si>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</si>
  <si>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</si>
  <si>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</si>
  <si>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</si>
  <si>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</si>
  <si>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</si>
  <si>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</si>
  <si>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</si>
  <si>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</si>
  <si>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</si>
  <si>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</si>
  <si>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</si>
  <si>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</si>
  <si>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</si>
  <si>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</si>
  <si>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</si>
  <si>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</si>
  <si>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</si>
  <si>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</si>
  <si>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</si>
  <si>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AJR2848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</si>
  <si>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</si>
  <si>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</si>
  <si>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</si>
  <si>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</si>
  <si>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</si>
  <si>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</si>
  <si>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primero de abril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</si>
  <si>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</si>
  <si>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</si>
  <si>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</si>
  <si>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</si>
  <si>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</si>
  <si>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</si>
  <si>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</si>
  <si>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</si>
  <si>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</si>
  <si>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</si>
  <si>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 PREVIA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RESITTUCIÓN DE LA PRIMA DEL SEGURO PREVISIONAL AL ESTAR DEBIDAMENTE DEVENGADA DEBIDO AL RIESGO ASUMIDO
5.INEXISTENCIA DE OBLIGACIÓN A CARGO DE ALLIANZ SEGUROS DE VIDA S.A. POR CUANTO LA PRIMA DEBE PAGARSE CON LOS RECURSOS PROPIOS DE LA AFP CUANDO SE DECLARA LA INEFICACIA DE TRASLADO
6. INEXISTENCIA DE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JORGE ALBERTO ZAPATA CASTRILLON AL RÉGIMEN DE AHORRO INDIVIDUAL CON SOLIDARIDAD
8. EL DEMANDANTE YA OSTENTA LA CALIDAD DE AFILIADO AL REGIMEN DE PRIMA MEDIA CON PRESTACIÓN DEFINIDA ADMINISTRADO POR COLPENSIONES
9. ERROR DE DERECHO NO VICIA EL CONSENTIMIENTO
10. PROHIBICIÓN DEL TRASLADO DEL RÉGIMEN DE AHORRO INDIVIDUAL CON SOLIDARIDAD AL RÉGIMEN DE PRIMA MEDIA CON PRESTACIÓN DEFINIDA
11. INEXISTENCIA DE LA OBLIGACIÓN DE DEVOLVER EL SEGURO PREVISIONAL CUANDO SE DELCARA LA NULIDAD Y/O INEFICACIA DE LA AFILIACIÓN POR FALTA DE CAUSA Y PORQUE AFECTA DERECHOS DE TERCEROS DE BUENA FE
12. PRESCRIPCIÓN
13. BUENA FE
14.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DEREHCO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TRASLADO
5. INEXISTENCIA RESPONSABILIDAD DE LA AFP DEVOLVER LAS PRIMAS DE SEGURO PREVISIONAL A COLPENSIONES SI SE DECLARA LA INEFICACIA DE TRASLADO, POR CUANTO EL PAGO DE ESTAS ES UNA SITUACIÓN QUE SE CONSOLIDÓ EN EL TIEMPO Y NO ES POSIBLE RETROTRAER (SU 107 DE 2024)
6. LA INEFICACIA DEL ACTO DE TRASLADO NO COLLEVA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</si>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</sst>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2" xfId="0" applyFont="1" applyBorder="1" applyAlignment="1">
      <alignment horizontal="left"/>
    </xf>
    <xf numFmtId="0" fontId="9" fillId="0" borderId="15" xfId="0" applyFont="1" applyBorder="1" applyAlignment="1">
      <alignment horizontal="left"/>
    </xf>
    <xf numFmtId="14" fontId="9" fillId="0" borderId="2" xfId="0" applyNumberFormat="1"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9" fillId="0" borderId="2" xfId="0" applyNumberFormat="1" applyFont="1" applyBorder="1" applyAlignment="1">
      <alignment horizontal="left" wrapText="1"/>
    </xf>
    <xf numFmtId="0" fontId="9" fillId="0" borderId="3" xfId="0" applyFont="1" applyBorder="1" applyAlignment="1">
      <alignment horizontal="left"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1" fontId="9" fillId="0" borderId="2" xfId="0" applyNumberFormat="1" applyFont="1" applyBorder="1" applyAlignment="1">
      <alignment horizontal="left"/>
    </xf>
    <xf numFmtId="1" fontId="9" fillId="0" borderId="15" xfId="0" applyNumberFormat="1" applyFont="1" applyBorder="1" applyAlignment="1">
      <alignment horizontal="left"/>
    </xf>
    <xf numFmtId="0" fontId="9" fillId="0" borderId="2" xfId="0" applyFont="1"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1" t="s">
        <v>0</v>
      </c>
      <c r="B1" s="51"/>
      <c r="C1" s="51"/>
    </row>
    <row r="2" spans="1:3">
      <c r="A2" s="5" t="s">
        <v>1</v>
      </c>
      <c r="B2" s="52">
        <v>5.0013105016202299E+21</v>
      </c>
      <c r="C2" s="53"/>
    </row>
    <row r="3" spans="1:3">
      <c r="A3" s="5" t="s">
        <v>2</v>
      </c>
      <c r="B3" s="35" t="s">
        <v>3</v>
      </c>
      <c r="C3" s="36"/>
    </row>
    <row r="4" spans="1:3">
      <c r="A4" s="5" t="s">
        <v>4</v>
      </c>
      <c r="B4" s="35" t="s">
        <v>5</v>
      </c>
      <c r="C4" s="36"/>
    </row>
    <row r="5" spans="1:3" ht="14.45" customHeight="1">
      <c r="A5" s="5" t="s">
        <v>6</v>
      </c>
      <c r="B5" s="54" t="s">
        <v>7</v>
      </c>
      <c r="C5" s="47"/>
    </row>
    <row r="6" spans="1:3">
      <c r="A6" s="5" t="s">
        <v>8</v>
      </c>
      <c r="B6" s="35" t="s">
        <v>9</v>
      </c>
      <c r="C6" s="38"/>
    </row>
    <row r="7" spans="1:3">
      <c r="A7" s="5" t="s">
        <v>10</v>
      </c>
      <c r="B7" s="35" t="s">
        <v>11</v>
      </c>
      <c r="C7" s="38"/>
    </row>
    <row r="8" spans="1:3">
      <c r="A8" s="5" t="s">
        <v>12</v>
      </c>
      <c r="B8" s="46">
        <v>36164</v>
      </c>
      <c r="C8" s="47"/>
    </row>
    <row r="9" spans="1:3">
      <c r="A9" s="5" t="s">
        <v>13</v>
      </c>
      <c r="B9" s="48" t="s">
        <v>11</v>
      </c>
      <c r="C9" s="48"/>
    </row>
    <row r="10" spans="1:3">
      <c r="A10" s="5" t="s">
        <v>14</v>
      </c>
      <c r="B10" s="48" t="s">
        <v>11</v>
      </c>
      <c r="C10" s="48"/>
    </row>
    <row r="11" spans="1:3" ht="23.25" customHeight="1">
      <c r="A11" s="5" t="s">
        <v>15</v>
      </c>
      <c r="B11" s="49" t="s">
        <v>16</v>
      </c>
      <c r="C11" s="50"/>
    </row>
    <row r="12" spans="1:3">
      <c r="A12" s="39" t="s">
        <v>17</v>
      </c>
      <c r="B12" s="40" t="s">
        <v>18</v>
      </c>
      <c r="C12" s="40"/>
    </row>
    <row r="13" spans="1:3" ht="30" customHeight="1">
      <c r="A13" s="39"/>
      <c r="B13" s="40"/>
      <c r="C13" s="40"/>
    </row>
    <row r="14" spans="1:3" ht="73.5" customHeight="1">
      <c r="A14" s="39"/>
      <c r="B14" s="40"/>
      <c r="C14" s="40"/>
    </row>
    <row r="15" spans="1:3" ht="30">
      <c r="A15" s="5" t="s">
        <v>19</v>
      </c>
      <c r="B15" s="41" t="s">
        <v>20</v>
      </c>
      <c r="C15" s="93"/>
    </row>
    <row r="16" spans="1:3" ht="33.75" customHeight="1">
      <c r="A16" s="42" t="s">
        <v>21</v>
      </c>
      <c r="B16" s="43" t="s">
        <v>22</v>
      </c>
      <c r="C16" s="43"/>
    </row>
    <row r="17" spans="1:3" ht="33.75" customHeight="1">
      <c r="A17" s="42"/>
      <c r="B17" s="11" t="s">
        <v>23</v>
      </c>
      <c r="C17" s="6"/>
    </row>
    <row r="18" spans="1:3" ht="33.75" customHeight="1">
      <c r="A18" s="42"/>
      <c r="B18" s="11" t="s">
        <v>24</v>
      </c>
      <c r="C18" s="6"/>
    </row>
    <row r="19" spans="1:3">
      <c r="A19" s="42"/>
      <c r="B19" s="44" t="s">
        <v>25</v>
      </c>
      <c r="C19" s="45"/>
    </row>
    <row r="20" spans="1:3">
      <c r="A20" s="42"/>
      <c r="B20" s="11"/>
      <c r="C20" s="6"/>
    </row>
    <row r="21" spans="1:3">
      <c r="A21" s="42"/>
      <c r="B21" s="11"/>
      <c r="C21" s="6"/>
    </row>
    <row r="22" spans="1:3">
      <c r="A22" s="42"/>
      <c r="B22" s="44" t="s">
        <v>26</v>
      </c>
      <c r="C22" s="45"/>
    </row>
    <row r="23" spans="1:3">
      <c r="A23" s="42"/>
      <c r="B23" s="11"/>
      <c r="C23" s="16"/>
    </row>
    <row r="24" spans="1:3">
      <c r="A24" s="5" t="s">
        <v>27</v>
      </c>
      <c r="B24" s="40" t="s">
        <v>28</v>
      </c>
      <c r="C24" s="40"/>
    </row>
    <row r="25" spans="1:3">
      <c r="A25" s="5" t="s">
        <v>29</v>
      </c>
      <c r="B25" s="40" t="s">
        <v>30</v>
      </c>
      <c r="C25" s="40"/>
    </row>
    <row r="26" spans="1:3">
      <c r="A26" s="5" t="s">
        <v>31</v>
      </c>
      <c r="B26" s="40" t="s">
        <v>32</v>
      </c>
      <c r="C26" s="40"/>
    </row>
    <row r="27" spans="1:3">
      <c r="A27" s="5" t="s">
        <v>33</v>
      </c>
      <c r="B27" s="35" t="s">
        <v>34</v>
      </c>
      <c r="C27" s="36"/>
    </row>
    <row r="28" spans="1:3">
      <c r="A28" s="5" t="s">
        <v>35</v>
      </c>
      <c r="B28" s="37">
        <v>45843</v>
      </c>
      <c r="C28" s="36"/>
    </row>
    <row r="29" spans="1:3">
      <c r="A29" s="5" t="s">
        <v>36</v>
      </c>
      <c r="B29" s="37" t="s">
        <v>37</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7" t="s">
        <v>38</v>
      </c>
      <c r="B1" s="67"/>
      <c r="C1" s="67"/>
    </row>
    <row r="2" spans="1:3">
      <c r="A2" s="13" t="s">
        <v>39</v>
      </c>
      <c r="B2" s="68" t="s">
        <v>40</v>
      </c>
      <c r="C2" s="69"/>
    </row>
    <row r="3" spans="1:3">
      <c r="A3" s="5" t="s">
        <v>1</v>
      </c>
      <c r="B3" s="40">
        <f>'GENERALES NOTA 322'!B2:C2</f>
        <v>5.0013105016202299E+21</v>
      </c>
      <c r="C3" s="40"/>
    </row>
    <row r="4" spans="1:3">
      <c r="A4" s="5" t="s">
        <v>2</v>
      </c>
      <c r="B4" s="40" t="str">
        <f>'GENERALES NOTA 322'!B3:C3</f>
        <v>016 LABORAL CIRCUITO MEDELLIN</v>
      </c>
      <c r="C4" s="40"/>
    </row>
    <row r="5" spans="1:3">
      <c r="A5" s="5" t="s">
        <v>4</v>
      </c>
      <c r="B5" s="40" t="str">
        <f>'GENERALES NOTA 322'!B4:C4</f>
        <v>COLFONDOS Y OTRO</v>
      </c>
      <c r="C5" s="40"/>
    </row>
    <row r="6" spans="1:3">
      <c r="A6" s="5" t="s">
        <v>6</v>
      </c>
      <c r="B6" s="40" t="str">
        <f>'GENERALES NOTA 322'!B5:C5</f>
        <v>JORGE ALBERTO ZAPATA CASTRILLÓN C.C. 3.348.303</v>
      </c>
      <c r="C6" s="40"/>
    </row>
    <row r="7" spans="1:3">
      <c r="A7" s="5" t="s">
        <v>8</v>
      </c>
      <c r="B7" s="40" t="str">
        <f>'GENERALES NOTA 322'!B6:C6</f>
        <v>LLAMADA EN GARANTIA</v>
      </c>
      <c r="C7" s="40"/>
    </row>
    <row r="8" spans="1:3">
      <c r="A8" s="13" t="s">
        <v>41</v>
      </c>
      <c r="B8" s="40"/>
      <c r="C8" s="40"/>
    </row>
    <row r="9" spans="1:3">
      <c r="A9" s="13" t="s">
        <v>15</v>
      </c>
      <c r="B9" s="40"/>
      <c r="C9" s="40"/>
    </row>
    <row r="10" spans="1:3">
      <c r="A10" s="13" t="s">
        <v>42</v>
      </c>
      <c r="B10" s="68"/>
      <c r="C10" s="70"/>
    </row>
    <row r="11" spans="1:3">
      <c r="A11" s="13" t="s">
        <v>43</v>
      </c>
      <c r="B11" s="68"/>
      <c r="C11" s="69"/>
    </row>
    <row r="12" spans="1:3">
      <c r="A12" s="13" t="s">
        <v>44</v>
      </c>
      <c r="B12" s="65"/>
      <c r="C12" s="66"/>
    </row>
    <row r="13" spans="1:3">
      <c r="A13" s="13" t="s">
        <v>45</v>
      </c>
      <c r="B13" s="40"/>
      <c r="C13" s="40"/>
    </row>
    <row r="14" spans="1:3">
      <c r="A14" s="13" t="s">
        <v>46</v>
      </c>
      <c r="B14" s="40"/>
      <c r="C14" s="40"/>
    </row>
    <row r="15" spans="1:3">
      <c r="A15" s="13" t="s">
        <v>47</v>
      </c>
      <c r="B15" s="40"/>
      <c r="C15" s="40"/>
    </row>
    <row r="16" spans="1:3">
      <c r="A16" s="63" t="s">
        <v>48</v>
      </c>
      <c r="B16" s="40"/>
      <c r="C16" s="40"/>
    </row>
    <row r="17" spans="1:3">
      <c r="A17" s="64"/>
      <c r="B17" s="9" t="s">
        <v>49</v>
      </c>
      <c r="C17" s="10" t="s">
        <v>50</v>
      </c>
    </row>
    <row r="18" spans="1:3">
      <c r="A18" s="64"/>
      <c r="B18" s="11"/>
      <c r="C18" s="11"/>
    </row>
    <row r="19" spans="1:3">
      <c r="A19" s="64"/>
      <c r="B19" s="11"/>
      <c r="C19" s="11"/>
    </row>
    <row r="20" spans="1:3">
      <c r="A20" s="64"/>
      <c r="B20" s="11"/>
      <c r="C20" s="11"/>
    </row>
    <row r="21" spans="1:3">
      <c r="A21" s="13" t="s">
        <v>51</v>
      </c>
      <c r="B21" s="40"/>
      <c r="C21" s="40"/>
    </row>
    <row r="22" spans="1:3">
      <c r="A22" s="13" t="s">
        <v>52</v>
      </c>
      <c r="B22" s="65"/>
      <c r="C22" s="66"/>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2" t="s">
        <v>57</v>
      </c>
      <c r="B27" s="62"/>
      <c r="C27" s="62"/>
    </row>
    <row r="28" spans="1:3" ht="14.45" customHeight="1">
      <c r="A28" s="57" t="s">
        <v>58</v>
      </c>
      <c r="B28" s="58"/>
      <c r="C28" s="31"/>
    </row>
    <row r="29" spans="1:3" ht="14.45" customHeight="1">
      <c r="A29" s="59" t="s">
        <v>59</v>
      </c>
      <c r="B29" s="60"/>
      <c r="C29" s="31"/>
    </row>
    <row r="30" spans="1:3" ht="14.45" customHeight="1">
      <c r="A30" s="59" t="s">
        <v>60</v>
      </c>
      <c r="B30" s="60"/>
      <c r="C30" s="32"/>
    </row>
    <row r="31" spans="1:3" ht="14.45" customHeight="1">
      <c r="A31" s="59" t="s">
        <v>61</v>
      </c>
      <c r="B31" s="60"/>
      <c r="C31" s="31"/>
    </row>
    <row r="32" spans="1:3">
      <c r="A32" s="59" t="s">
        <v>62</v>
      </c>
      <c r="B32" s="60"/>
      <c r="C32" s="31"/>
    </row>
    <row r="33" spans="1:3" ht="14.45" customHeight="1">
      <c r="A33" s="59" t="s">
        <v>63</v>
      </c>
      <c r="B33" s="60"/>
      <c r="C33" s="31"/>
    </row>
    <row r="34" spans="1:3" ht="14.45" customHeight="1">
      <c r="A34" s="59" t="s">
        <v>64</v>
      </c>
      <c r="B34" s="60"/>
      <c r="C34" s="33"/>
    </row>
    <row r="35" spans="1:3">
      <c r="A35" s="57" t="s">
        <v>65</v>
      </c>
      <c r="B35" s="58"/>
      <c r="C35" s="34"/>
    </row>
    <row r="36" spans="1:3">
      <c r="A36" s="61" t="s">
        <v>66</v>
      </c>
      <c r="B36" s="61"/>
      <c r="C36" s="61"/>
    </row>
    <row r="37" spans="1:3">
      <c r="A37" s="55" t="s">
        <v>67</v>
      </c>
      <c r="B37" s="55"/>
      <c r="C37" s="11"/>
    </row>
    <row r="38" spans="1:3">
      <c r="A38" s="55" t="s">
        <v>68</v>
      </c>
      <c r="B38" s="55"/>
      <c r="C38" s="11"/>
    </row>
    <row r="39" spans="1:3">
      <c r="A39" s="55" t="s">
        <v>69</v>
      </c>
      <c r="B39" s="55"/>
      <c r="C39" s="11"/>
    </row>
    <row r="40" spans="1:3">
      <c r="A40" s="55" t="s">
        <v>70</v>
      </c>
      <c r="B40" s="55"/>
      <c r="C40" s="11"/>
    </row>
    <row r="41" spans="1:3">
      <c r="A41" s="55" t="s">
        <v>71</v>
      </c>
      <c r="B41" s="55"/>
      <c r="C41" s="11"/>
    </row>
    <row r="42" spans="1:3">
      <c r="A42" s="55" t="s">
        <v>72</v>
      </c>
      <c r="B42" s="55"/>
      <c r="C42" s="11"/>
    </row>
    <row r="43" spans="1:3">
      <c r="A43" s="55" t="s">
        <v>73</v>
      </c>
      <c r="B43" s="55"/>
      <c r="C43" s="11"/>
    </row>
    <row r="44" spans="1:3">
      <c r="A44" s="55" t="s">
        <v>74</v>
      </c>
      <c r="B44" s="55"/>
      <c r="C44" s="11"/>
    </row>
    <row r="45" spans="1:3">
      <c r="A45" s="55" t="s">
        <v>75</v>
      </c>
      <c r="B45" s="55"/>
      <c r="C45" s="11"/>
    </row>
    <row r="46" spans="1:3">
      <c r="A46" s="55" t="s">
        <v>76</v>
      </c>
      <c r="B46" s="55"/>
      <c r="C46" s="11"/>
    </row>
    <row r="47" spans="1:3">
      <c r="A47" s="55" t="s">
        <v>77</v>
      </c>
      <c r="B47" s="55"/>
      <c r="C47" s="11"/>
    </row>
    <row r="48" spans="1:3">
      <c r="A48" s="55" t="s">
        <v>78</v>
      </c>
      <c r="B48" s="55"/>
      <c r="C48" s="11"/>
    </row>
    <row r="49" spans="1:3">
      <c r="A49" s="55" t="s">
        <v>79</v>
      </c>
      <c r="B49" s="55"/>
      <c r="C49" s="11"/>
    </row>
    <row r="50" spans="1:3">
      <c r="A50" s="55" t="s">
        <v>80</v>
      </c>
      <c r="B50" s="55"/>
      <c r="C50" s="11"/>
    </row>
    <row r="51" spans="1:3">
      <c r="A51" s="55" t="s">
        <v>81</v>
      </c>
      <c r="B51" s="55"/>
      <c r="C51" s="11"/>
    </row>
    <row r="52" spans="1:3">
      <c r="A52" s="55" t="s">
        <v>82</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7" t="s">
        <v>83</v>
      </c>
      <c r="B1" s="67"/>
      <c r="C1" s="67"/>
    </row>
    <row r="2" spans="1:6">
      <c r="A2" s="20" t="s">
        <v>39</v>
      </c>
      <c r="B2" s="75" t="s">
        <v>84</v>
      </c>
      <c r="C2" s="76"/>
    </row>
    <row r="3" spans="1:6">
      <c r="A3" s="21" t="s">
        <v>1</v>
      </c>
      <c r="B3" s="77">
        <f>'GENERALES NOTA 322'!B2:C2</f>
        <v>5.0013105016202299E+21</v>
      </c>
      <c r="C3" s="77"/>
    </row>
    <row r="4" spans="1:6">
      <c r="A4" s="21" t="s">
        <v>2</v>
      </c>
      <c r="B4" s="77" t="str">
        <f>'GENERALES NOTA 322'!B3:C3</f>
        <v>016 LABORAL CIRCUITO MEDELLIN</v>
      </c>
      <c r="C4" s="77"/>
    </row>
    <row r="5" spans="1:6">
      <c r="A5" s="21" t="s">
        <v>4</v>
      </c>
      <c r="B5" s="77" t="str">
        <f>'GENERALES NOTA 322'!B4:C4</f>
        <v>COLFONDOS Y OTRO</v>
      </c>
      <c r="C5" s="77"/>
    </row>
    <row r="6" spans="1:6" ht="14.45" customHeight="1">
      <c r="A6" s="21" t="s">
        <v>6</v>
      </c>
      <c r="B6" s="77" t="str">
        <f>'GENERALES NOTA 322'!B5:C5</f>
        <v>JORGE ALBERTO ZAPATA CASTRILLÓN C.C. 3.348.303</v>
      </c>
      <c r="C6" s="77"/>
    </row>
    <row r="7" spans="1:6">
      <c r="A7" s="21" t="s">
        <v>8</v>
      </c>
      <c r="B7" s="77" t="str">
        <f>'GENERALES NOTA 322'!B6:C6</f>
        <v>LLAMADA EN GARANTIA</v>
      </c>
      <c r="C7" s="77"/>
    </row>
    <row r="8" spans="1:6" ht="30">
      <c r="A8" s="21" t="s">
        <v>19</v>
      </c>
      <c r="B8" s="71" t="str">
        <f>'GENERALES NOTA 322'!B15:C15</f>
        <v>NO ES POSIBLE CUANTIFICAR LAS PRETENSIONES DE LA DEMANDA EN ATENCIÓN A LA NATURALEZA DEL PROCESO.</v>
      </c>
      <c r="C8" s="72"/>
    </row>
    <row r="9" spans="1:6">
      <c r="A9" s="78" t="s">
        <v>21</v>
      </c>
      <c r="B9" s="79" t="s">
        <v>22</v>
      </c>
      <c r="C9" s="80"/>
    </row>
    <row r="10" spans="1:6">
      <c r="A10" s="78"/>
      <c r="B10" s="22" t="s">
        <v>23</v>
      </c>
      <c r="C10" s="19">
        <f>'GENERALES NOTA 322'!C17</f>
        <v>0</v>
      </c>
    </row>
    <row r="11" spans="1:6">
      <c r="A11" s="78"/>
      <c r="B11" s="22" t="s">
        <v>24</v>
      </c>
      <c r="C11" s="19">
        <f>'GENERALES NOTA 322'!C18</f>
        <v>0</v>
      </c>
    </row>
    <row r="12" spans="1:6">
      <c r="A12" s="78"/>
      <c r="B12" s="79"/>
      <c r="C12" s="80"/>
    </row>
    <row r="13" spans="1:6">
      <c r="A13" s="78"/>
      <c r="B13" s="22" t="s">
        <v>85</v>
      </c>
      <c r="C13" s="24"/>
    </row>
    <row r="14" spans="1:6">
      <c r="A14" s="78"/>
      <c r="B14" s="22" t="s">
        <v>86</v>
      </c>
      <c r="C14" s="24"/>
      <c r="E14" t="s">
        <v>87</v>
      </c>
      <c r="F14" s="17">
        <v>0.7</v>
      </c>
    </row>
    <row r="15" spans="1:6">
      <c r="A15" s="23" t="s">
        <v>88</v>
      </c>
      <c r="B15" s="75" t="s">
        <v>89</v>
      </c>
      <c r="C15" s="76"/>
    </row>
    <row r="16" spans="1:6" ht="15" customHeight="1">
      <c r="A16" s="21" t="s">
        <v>90</v>
      </c>
      <c r="B16" s="73" t="s">
        <v>91</v>
      </c>
      <c r="C16" s="74"/>
    </row>
    <row r="17" spans="1:3" ht="28.5" customHeight="1">
      <c r="A17" s="14" t="s">
        <v>92</v>
      </c>
      <c r="B17" s="83">
        <f>((C19+C20+C22+C23)-C26)*C25*C27</f>
        <v>0</v>
      </c>
      <c r="C17" s="83"/>
    </row>
    <row r="18" spans="1:3">
      <c r="A18" s="23" t="s">
        <v>93</v>
      </c>
      <c r="B18" s="81" t="s">
        <v>22</v>
      </c>
      <c r="C18" s="82"/>
    </row>
    <row r="19" spans="1:3">
      <c r="A19" s="89"/>
      <c r="B19" s="22" t="s">
        <v>23</v>
      </c>
      <c r="C19" s="19">
        <v>0</v>
      </c>
    </row>
    <row r="20" spans="1:3">
      <c r="A20" s="90"/>
      <c r="B20" s="22" t="s">
        <v>24</v>
      </c>
      <c r="C20" s="19">
        <v>0</v>
      </c>
    </row>
    <row r="21" spans="1:3">
      <c r="A21" s="90"/>
      <c r="B21" s="79" t="s">
        <v>25</v>
      </c>
      <c r="C21" s="80"/>
    </row>
    <row r="22" spans="1:3">
      <c r="A22" s="90"/>
      <c r="B22" s="22" t="s">
        <v>85</v>
      </c>
      <c r="C22" s="19">
        <v>0</v>
      </c>
    </row>
    <row r="23" spans="1:3" ht="45">
      <c r="A23" s="90"/>
      <c r="B23" s="22" t="s">
        <v>94</v>
      </c>
      <c r="C23" s="19">
        <v>0</v>
      </c>
    </row>
    <row r="24" spans="1:3">
      <c r="A24" s="90"/>
      <c r="B24" s="79" t="s">
        <v>95</v>
      </c>
      <c r="C24" s="80"/>
    </row>
    <row r="25" spans="1:3">
      <c r="A25" s="25"/>
      <c r="B25" s="22" t="s">
        <v>96</v>
      </c>
      <c r="C25" s="26">
        <v>0</v>
      </c>
    </row>
    <row r="26" spans="1:3">
      <c r="A26" s="27"/>
      <c r="B26" s="22" t="s">
        <v>43</v>
      </c>
      <c r="C26" s="28">
        <v>0</v>
      </c>
    </row>
    <row r="27" spans="1:3">
      <c r="A27" s="27"/>
      <c r="B27" s="22" t="s">
        <v>97</v>
      </c>
      <c r="C27" s="26">
        <v>0</v>
      </c>
    </row>
    <row r="28" spans="1:3">
      <c r="A28" s="18" t="s">
        <v>98</v>
      </c>
      <c r="B28" s="83">
        <f>IFERROR(B17*(VLOOKUP(B15,Hoja2!$G$1:$H$6,2,0)),16666)</f>
        <v>16666</v>
      </c>
      <c r="C28" s="83"/>
    </row>
    <row r="29" spans="1:3" ht="30.75">
      <c r="A29" s="21" t="s">
        <v>99</v>
      </c>
      <c r="B29" s="84" t="s">
        <v>100</v>
      </c>
      <c r="C29" s="85"/>
    </row>
    <row r="30" spans="1:3" ht="30.75">
      <c r="A30" s="21" t="s">
        <v>101</v>
      </c>
      <c r="B30" s="86" t="s">
        <v>102</v>
      </c>
      <c r="C30" s="87"/>
    </row>
    <row r="31" spans="1:3" ht="18.75">
      <c r="A31" s="29" t="s">
        <v>103</v>
      </c>
      <c r="B31" s="29"/>
      <c r="C31" s="29"/>
    </row>
    <row r="32" spans="1:3">
      <c r="A32" s="30" t="s">
        <v>104</v>
      </c>
      <c r="B32" s="88"/>
      <c r="C32" s="88"/>
    </row>
    <row r="33" spans="1:3">
      <c r="A33" s="30" t="s">
        <v>105</v>
      </c>
      <c r="B33" s="88"/>
      <c r="C33" s="8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7" t="s">
        <v>106</v>
      </c>
      <c r="B1" s="67"/>
      <c r="C1" s="67"/>
    </row>
    <row r="2" spans="1:3" ht="17.100000000000001" customHeight="1">
      <c r="A2" s="13" t="s">
        <v>39</v>
      </c>
      <c r="B2" s="68" t="str">
        <f>'[2]AUTOS NOTA 321'!B2:C2</f>
        <v xml:space="preserve">SINIESTRO   LEGIS </v>
      </c>
      <c r="C2" s="69"/>
    </row>
    <row r="3" spans="1:3" ht="15.95" customHeight="1">
      <c r="A3" s="5" t="s">
        <v>1</v>
      </c>
      <c r="B3" s="40">
        <f>'GENERALES NOTA 322'!B2:C2</f>
        <v>5.0013105016202299E+21</v>
      </c>
      <c r="C3" s="40"/>
    </row>
    <row r="4" spans="1:3">
      <c r="A4" s="5" t="s">
        <v>2</v>
      </c>
      <c r="B4" s="40" t="str">
        <f>'GENERALES NOTA 322'!B3:C3</f>
        <v>016 LABORAL CIRCUITO MEDELLIN</v>
      </c>
      <c r="C4" s="40"/>
    </row>
    <row r="5" spans="1:3" ht="29.1" customHeight="1">
      <c r="A5" s="5" t="s">
        <v>4</v>
      </c>
      <c r="B5" s="40" t="str">
        <f>'GENERALES NOTA 322'!B4:C4</f>
        <v>COLFONDOS Y OTRO</v>
      </c>
      <c r="C5" s="40"/>
    </row>
    <row r="6" spans="1:3">
      <c r="A6" s="5" t="s">
        <v>6</v>
      </c>
      <c r="B6" s="40" t="str">
        <f>'GENERALES NOTA 322'!B5:C5</f>
        <v>JORGE ALBERTO ZAPATA CASTRILLÓN C.C. 3.348.303</v>
      </c>
      <c r="C6" s="40"/>
    </row>
    <row r="7" spans="1:3" ht="43.5" customHeight="1">
      <c r="A7" s="5" t="s">
        <v>8</v>
      </c>
      <c r="B7" s="40" t="str">
        <f>'GENERALES NOTA 322'!B6:C6</f>
        <v>LLAMADA EN GARANTIA</v>
      </c>
      <c r="C7" s="40"/>
    </row>
    <row r="8" spans="1:3">
      <c r="A8" s="5" t="s">
        <v>107</v>
      </c>
      <c r="B8" s="40"/>
      <c r="C8" s="40"/>
    </row>
    <row r="9" spans="1:3">
      <c r="A9" s="15" t="s">
        <v>93</v>
      </c>
      <c r="B9" s="91"/>
      <c r="C9" s="91"/>
    </row>
    <row r="10" spans="1:3">
      <c r="A10" s="15" t="s">
        <v>108</v>
      </c>
      <c r="B10" s="40"/>
      <c r="C10" s="40"/>
    </row>
    <row r="11" spans="1:3" ht="30">
      <c r="A11" s="15" t="s">
        <v>109</v>
      </c>
      <c r="B11" s="92"/>
      <c r="C11" s="56"/>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9</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2025-05-22T19:52:22Z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