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danie\Downloads\"/>
    </mc:Choice>
  </mc:AlternateContent>
  <xr:revisionPtr revIDLastSave="0" documentId="13_ncr:1_{32130F2D-3014-449B-8B3A-DB3DCE6F7B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QUIDACIÓN" sheetId="2" r:id="rId1"/>
    <sheet name="FE015286" sheetId="15" r:id="rId2"/>
    <sheet name="FE014995" sheetId="14" r:id="rId3"/>
    <sheet name="FE014577" sheetId="13" r:id="rId4"/>
    <sheet name="FE014548 - FE014549" sheetId="12" r:id="rId5"/>
    <sheet name="FE014495" sheetId="11" r:id="rId6"/>
    <sheet name="FE014479" sheetId="10" r:id="rId7"/>
    <sheet name="FE014335" sheetId="9" r:id="rId8"/>
    <sheet name="FE014278" sheetId="8" r:id="rId9"/>
    <sheet name="FE014225- FE014226" sheetId="7" r:id="rId10"/>
    <sheet name="FE014106" sheetId="6" r:id="rId11"/>
    <sheet name="FE013898" sheetId="1" r:id="rId12"/>
    <sheet name="FE014018" sheetId="3" r:id="rId13"/>
    <sheet name="FE014104" sheetId="4" r:id="rId1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2" l="1"/>
  <c r="E22" i="2"/>
  <c r="D22" i="2"/>
  <c r="G128" i="1"/>
  <c r="G128" i="11"/>
  <c r="G128" i="12"/>
  <c r="G128" i="14"/>
  <c r="G128" i="15"/>
  <c r="D127" i="15"/>
  <c r="B127" i="15"/>
  <c r="D126" i="15"/>
  <c r="B126" i="15"/>
  <c r="D125" i="15"/>
  <c r="B125" i="15"/>
  <c r="D124" i="15"/>
  <c r="B124" i="15"/>
  <c r="D123" i="15"/>
  <c r="B123" i="15"/>
  <c r="D122" i="15"/>
  <c r="B122" i="15"/>
  <c r="D121" i="15"/>
  <c r="B121" i="15"/>
  <c r="D120" i="15"/>
  <c r="B120" i="15"/>
  <c r="D119" i="15"/>
  <c r="D118" i="15"/>
  <c r="D117" i="15"/>
  <c r="D116" i="15"/>
  <c r="D115" i="15"/>
  <c r="D114" i="15"/>
  <c r="D113" i="15"/>
  <c r="B113" i="15"/>
  <c r="A114" i="15" s="1"/>
  <c r="B114" i="15" s="1"/>
  <c r="A115" i="15" s="1"/>
  <c r="B115" i="15" s="1"/>
  <c r="A116" i="15" s="1"/>
  <c r="B116" i="15" s="1"/>
  <c r="A117" i="15" s="1"/>
  <c r="B117" i="15" s="1"/>
  <c r="A118" i="15" s="1"/>
  <c r="B118" i="15" s="1"/>
  <c r="A119" i="15" s="1"/>
  <c r="B119" i="15" s="1"/>
  <c r="D112" i="15"/>
  <c r="D111" i="15"/>
  <c r="D110" i="15"/>
  <c r="B110" i="15"/>
  <c r="A111" i="15" s="1"/>
  <c r="B111" i="15" s="1"/>
  <c r="A112" i="15" s="1"/>
  <c r="B112" i="15" s="1"/>
  <c r="D109" i="15"/>
  <c r="D108" i="15"/>
  <c r="D107" i="15"/>
  <c r="B107" i="15"/>
  <c r="A108" i="15" s="1"/>
  <c r="B108" i="15" s="1"/>
  <c r="A109" i="15" s="1"/>
  <c r="B109" i="15" s="1"/>
  <c r="D106" i="15"/>
  <c r="B106" i="15"/>
  <c r="D105" i="15"/>
  <c r="D104" i="15"/>
  <c r="B104" i="15"/>
  <c r="A105" i="15" s="1"/>
  <c r="B105" i="15" s="1"/>
  <c r="D103" i="15"/>
  <c r="B103" i="15"/>
  <c r="D102" i="15"/>
  <c r="D101" i="15"/>
  <c r="B101" i="15"/>
  <c r="A102" i="15" s="1"/>
  <c r="B102" i="15" s="1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D86" i="15"/>
  <c r="D85" i="15"/>
  <c r="D84" i="15"/>
  <c r="D83" i="15"/>
  <c r="D82" i="15"/>
  <c r="D81" i="15"/>
  <c r="D80" i="15"/>
  <c r="D79" i="15"/>
  <c r="D78" i="15"/>
  <c r="D77" i="15"/>
  <c r="D76" i="15"/>
  <c r="D75" i="15"/>
  <c r="D74" i="15"/>
  <c r="D73" i="15"/>
  <c r="D72" i="15"/>
  <c r="D71" i="15"/>
  <c r="D70" i="15"/>
  <c r="D69" i="15"/>
  <c r="D68" i="15"/>
  <c r="D67" i="15"/>
  <c r="D66" i="15"/>
  <c r="D65" i="15"/>
  <c r="D64" i="15"/>
  <c r="D63" i="15"/>
  <c r="D62" i="15"/>
  <c r="D61" i="15"/>
  <c r="D60" i="15"/>
  <c r="D59" i="15"/>
  <c r="D58" i="15"/>
  <c r="D57" i="15"/>
  <c r="D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B22" i="15"/>
  <c r="A23" i="15" s="1"/>
  <c r="B23" i="15" s="1"/>
  <c r="A24" i="15" s="1"/>
  <c r="B24" i="15" s="1"/>
  <c r="A25" i="15" s="1"/>
  <c r="B25" i="15" s="1"/>
  <c r="A26" i="15" s="1"/>
  <c r="B26" i="15" s="1"/>
  <c r="A27" i="15" s="1"/>
  <c r="B27" i="15" s="1"/>
  <c r="A28" i="15" s="1"/>
  <c r="B28" i="15" s="1"/>
  <c r="A29" i="15" s="1"/>
  <c r="B29" i="15" s="1"/>
  <c r="A30" i="15" s="1"/>
  <c r="B30" i="15" s="1"/>
  <c r="A31" i="15" s="1"/>
  <c r="B31" i="15" s="1"/>
  <c r="A32" i="15" s="1"/>
  <c r="B32" i="15" s="1"/>
  <c r="A33" i="15" s="1"/>
  <c r="B33" i="15" s="1"/>
  <c r="A34" i="15" s="1"/>
  <c r="B34" i="15" s="1"/>
  <c r="A35" i="15" s="1"/>
  <c r="B35" i="15" s="1"/>
  <c r="A36" i="15" s="1"/>
  <c r="B36" i="15" s="1"/>
  <c r="A37" i="15" s="1"/>
  <c r="B37" i="15" s="1"/>
  <c r="A38" i="15" s="1"/>
  <c r="B38" i="15" s="1"/>
  <c r="A39" i="15" s="1"/>
  <c r="B39" i="15" s="1"/>
  <c r="A40" i="15" s="1"/>
  <c r="B40" i="15" s="1"/>
  <c r="A41" i="15" s="1"/>
  <c r="B41" i="15" s="1"/>
  <c r="A42" i="15" s="1"/>
  <c r="B42" i="15" s="1"/>
  <c r="A43" i="15" s="1"/>
  <c r="B43" i="15" s="1"/>
  <c r="A44" i="15" s="1"/>
  <c r="B44" i="15" s="1"/>
  <c r="A45" i="15" s="1"/>
  <c r="B45" i="15" s="1"/>
  <c r="A46" i="15" s="1"/>
  <c r="B46" i="15" s="1"/>
  <c r="A47" i="15" s="1"/>
  <c r="B47" i="15" s="1"/>
  <c r="A48" i="15" s="1"/>
  <c r="B48" i="15" s="1"/>
  <c r="A49" i="15" s="1"/>
  <c r="B49" i="15" s="1"/>
  <c r="A50" i="15" s="1"/>
  <c r="B50" i="15" s="1"/>
  <c r="A51" i="15" s="1"/>
  <c r="B51" i="15" s="1"/>
  <c r="A52" i="15" s="1"/>
  <c r="B52" i="15" s="1"/>
  <c r="A53" i="15" s="1"/>
  <c r="B53" i="15" s="1"/>
  <c r="A54" i="15" s="1"/>
  <c r="B54" i="15" s="1"/>
  <c r="A55" i="15" s="1"/>
  <c r="B55" i="15" s="1"/>
  <c r="A56" i="15" s="1"/>
  <c r="B56" i="15" s="1"/>
  <c r="A57" i="15" s="1"/>
  <c r="B57" i="15" s="1"/>
  <c r="A58" i="15" s="1"/>
  <c r="B58" i="15" s="1"/>
  <c r="A59" i="15" s="1"/>
  <c r="B59" i="15" s="1"/>
  <c r="A60" i="15" s="1"/>
  <c r="B60" i="15" s="1"/>
  <c r="A61" i="15" s="1"/>
  <c r="B61" i="15" s="1"/>
  <c r="A62" i="15" s="1"/>
  <c r="B62" i="15" s="1"/>
  <c r="A63" i="15" s="1"/>
  <c r="B63" i="15" s="1"/>
  <c r="A64" i="15" s="1"/>
  <c r="B64" i="15" s="1"/>
  <c r="A65" i="15" s="1"/>
  <c r="B65" i="15" s="1"/>
  <c r="A66" i="15" s="1"/>
  <c r="B66" i="15" s="1"/>
  <c r="A67" i="15" s="1"/>
  <c r="B67" i="15" s="1"/>
  <c r="A68" i="15" s="1"/>
  <c r="B68" i="15" s="1"/>
  <c r="A69" i="15" s="1"/>
  <c r="B69" i="15" s="1"/>
  <c r="A70" i="15" s="1"/>
  <c r="B70" i="15" s="1"/>
  <c r="A71" i="15" s="1"/>
  <c r="B71" i="15" s="1"/>
  <c r="A72" i="15" s="1"/>
  <c r="B72" i="15" s="1"/>
  <c r="A73" i="15" s="1"/>
  <c r="B73" i="15" s="1"/>
  <c r="A74" i="15" s="1"/>
  <c r="B74" i="15" s="1"/>
  <c r="A75" i="15" s="1"/>
  <c r="B75" i="15" s="1"/>
  <c r="A76" i="15" s="1"/>
  <c r="B76" i="15" s="1"/>
  <c r="A77" i="15" s="1"/>
  <c r="B77" i="15" s="1"/>
  <c r="A78" i="15" s="1"/>
  <c r="B78" i="15" s="1"/>
  <c r="A79" i="15" s="1"/>
  <c r="B79" i="15" s="1"/>
  <c r="A80" i="15" s="1"/>
  <c r="B80" i="15" s="1"/>
  <c r="A81" i="15" s="1"/>
  <c r="B81" i="15" s="1"/>
  <c r="A82" i="15" s="1"/>
  <c r="B82" i="15" s="1"/>
  <c r="A83" i="15" s="1"/>
  <c r="B83" i="15" s="1"/>
  <c r="A84" i="15" s="1"/>
  <c r="B84" i="15" s="1"/>
  <c r="A85" i="15" s="1"/>
  <c r="B85" i="15" s="1"/>
  <c r="A86" i="15" s="1"/>
  <c r="B86" i="15" s="1"/>
  <c r="A87" i="15" s="1"/>
  <c r="B87" i="15" s="1"/>
  <c r="A88" i="15" s="1"/>
  <c r="B88" i="15" s="1"/>
  <c r="A89" i="15" s="1"/>
  <c r="B89" i="15" s="1"/>
  <c r="A90" i="15" s="1"/>
  <c r="B90" i="15" s="1"/>
  <c r="A91" i="15" s="1"/>
  <c r="B91" i="15" s="1"/>
  <c r="A92" i="15" s="1"/>
  <c r="B92" i="15" s="1"/>
  <c r="A93" i="15" s="1"/>
  <c r="B93" i="15" s="1"/>
  <c r="A94" i="15" s="1"/>
  <c r="B94" i="15" s="1"/>
  <c r="A95" i="15" s="1"/>
  <c r="B95" i="15" s="1"/>
  <c r="A96" i="15" s="1"/>
  <c r="B96" i="15" s="1"/>
  <c r="A97" i="15" s="1"/>
  <c r="B97" i="15" s="1"/>
  <c r="A98" i="15" s="1"/>
  <c r="B98" i="15" s="1"/>
  <c r="A99" i="15" s="1"/>
  <c r="B99" i="15" s="1"/>
  <c r="A100" i="15" s="1"/>
  <c r="B100" i="15" s="1"/>
  <c r="D21" i="15"/>
  <c r="D20" i="15"/>
  <c r="D19" i="15"/>
  <c r="D18" i="15"/>
  <c r="D17" i="15"/>
  <c r="D16" i="15"/>
  <c r="D15" i="15"/>
  <c r="B15" i="15"/>
  <c r="A16" i="15" s="1"/>
  <c r="B16" i="15" s="1"/>
  <c r="C8" i="15"/>
  <c r="D127" i="14"/>
  <c r="B127" i="14"/>
  <c r="D126" i="14"/>
  <c r="B126" i="14"/>
  <c r="D125" i="14"/>
  <c r="B125" i="14"/>
  <c r="D124" i="14"/>
  <c r="B124" i="14"/>
  <c r="D123" i="14"/>
  <c r="B123" i="14"/>
  <c r="D122" i="14"/>
  <c r="B122" i="14"/>
  <c r="D121" i="14"/>
  <c r="B121" i="14"/>
  <c r="D120" i="14"/>
  <c r="B120" i="14"/>
  <c r="D119" i="14"/>
  <c r="D118" i="14"/>
  <c r="D117" i="14"/>
  <c r="D116" i="14"/>
  <c r="D115" i="14"/>
  <c r="D114" i="14"/>
  <c r="B114" i="14"/>
  <c r="A115" i="14" s="1"/>
  <c r="B115" i="14" s="1"/>
  <c r="A116" i="14" s="1"/>
  <c r="B116" i="14" s="1"/>
  <c r="A117" i="14" s="1"/>
  <c r="B117" i="14" s="1"/>
  <c r="A118" i="14" s="1"/>
  <c r="B118" i="14" s="1"/>
  <c r="A119" i="14" s="1"/>
  <c r="B119" i="14" s="1"/>
  <c r="D113" i="14"/>
  <c r="B113" i="14"/>
  <c r="A114" i="14" s="1"/>
  <c r="D112" i="14"/>
  <c r="D111" i="14"/>
  <c r="D110" i="14"/>
  <c r="D109" i="14"/>
  <c r="D108" i="14"/>
  <c r="D107" i="14"/>
  <c r="B107" i="14"/>
  <c r="A108" i="14" s="1"/>
  <c r="B108" i="14" s="1"/>
  <c r="A109" i="14" s="1"/>
  <c r="B109" i="14" s="1"/>
  <c r="B110" i="14" s="1"/>
  <c r="A111" i="14" s="1"/>
  <c r="B111" i="14" s="1"/>
  <c r="A112" i="14" s="1"/>
  <c r="B112" i="14" s="1"/>
  <c r="D106" i="14"/>
  <c r="B106" i="14"/>
  <c r="D105" i="14"/>
  <c r="D104" i="14"/>
  <c r="B104" i="14"/>
  <c r="A105" i="14" s="1"/>
  <c r="B105" i="14" s="1"/>
  <c r="D103" i="14"/>
  <c r="B103" i="14"/>
  <c r="D102" i="14"/>
  <c r="D101" i="14"/>
  <c r="B101" i="14"/>
  <c r="A102" i="14" s="1"/>
  <c r="B102" i="14" s="1"/>
  <c r="D100" i="14"/>
  <c r="D99" i="14"/>
  <c r="D98" i="14"/>
  <c r="D97" i="14"/>
  <c r="D96" i="14"/>
  <c r="D95" i="14"/>
  <c r="D94" i="14"/>
  <c r="D93" i="14"/>
  <c r="D92" i="14"/>
  <c r="D91" i="14"/>
  <c r="D90" i="14"/>
  <c r="D89" i="14"/>
  <c r="D88" i="14"/>
  <c r="D87" i="14"/>
  <c r="D86" i="14"/>
  <c r="D85" i="14"/>
  <c r="D84" i="14"/>
  <c r="D83" i="14"/>
  <c r="D82" i="14"/>
  <c r="D81" i="14"/>
  <c r="D80" i="14"/>
  <c r="D79" i="14"/>
  <c r="D78" i="14"/>
  <c r="D77" i="14"/>
  <c r="D76" i="14"/>
  <c r="D75" i="14"/>
  <c r="D74" i="14"/>
  <c r="D73" i="14"/>
  <c r="D72" i="14"/>
  <c r="D71" i="14"/>
  <c r="D70" i="14"/>
  <c r="D69" i="14"/>
  <c r="D68" i="14"/>
  <c r="D67" i="14"/>
  <c r="D66" i="14"/>
  <c r="D65" i="14"/>
  <c r="D64" i="14"/>
  <c r="D63" i="14"/>
  <c r="D62" i="14"/>
  <c r="D61" i="14"/>
  <c r="D60" i="14"/>
  <c r="D59" i="14"/>
  <c r="D58" i="14"/>
  <c r="D57" i="14"/>
  <c r="D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B22" i="14"/>
  <c r="A23" i="14" s="1"/>
  <c r="B23" i="14" s="1"/>
  <c r="A24" i="14" s="1"/>
  <c r="B24" i="14" s="1"/>
  <c r="A25" i="14" s="1"/>
  <c r="B25" i="14" s="1"/>
  <c r="A26" i="14" s="1"/>
  <c r="B26" i="14" s="1"/>
  <c r="A27" i="14" s="1"/>
  <c r="B27" i="14" s="1"/>
  <c r="A28" i="14" s="1"/>
  <c r="B28" i="14" s="1"/>
  <c r="A29" i="14" s="1"/>
  <c r="B29" i="14" s="1"/>
  <c r="A30" i="14" s="1"/>
  <c r="B30" i="14" s="1"/>
  <c r="A31" i="14" s="1"/>
  <c r="B31" i="14" s="1"/>
  <c r="A32" i="14" s="1"/>
  <c r="B32" i="14" s="1"/>
  <c r="A33" i="14" s="1"/>
  <c r="B33" i="14" s="1"/>
  <c r="A34" i="14" s="1"/>
  <c r="B34" i="14" s="1"/>
  <c r="A35" i="14" s="1"/>
  <c r="B35" i="14" s="1"/>
  <c r="A36" i="14" s="1"/>
  <c r="B36" i="14" s="1"/>
  <c r="A37" i="14" s="1"/>
  <c r="B37" i="14" s="1"/>
  <c r="A38" i="14" s="1"/>
  <c r="B38" i="14" s="1"/>
  <c r="A39" i="14" s="1"/>
  <c r="B39" i="14" s="1"/>
  <c r="A40" i="14" s="1"/>
  <c r="B40" i="14" s="1"/>
  <c r="A41" i="14" s="1"/>
  <c r="B41" i="14" s="1"/>
  <c r="A42" i="14" s="1"/>
  <c r="B42" i="14" s="1"/>
  <c r="A43" i="14" s="1"/>
  <c r="B43" i="14" s="1"/>
  <c r="A44" i="14" s="1"/>
  <c r="B44" i="14" s="1"/>
  <c r="A45" i="14" s="1"/>
  <c r="B45" i="14" s="1"/>
  <c r="A46" i="14" s="1"/>
  <c r="B46" i="14" s="1"/>
  <c r="A47" i="14" s="1"/>
  <c r="B47" i="14" s="1"/>
  <c r="A48" i="14" s="1"/>
  <c r="B48" i="14" s="1"/>
  <c r="A49" i="14" s="1"/>
  <c r="B49" i="14" s="1"/>
  <c r="A50" i="14" s="1"/>
  <c r="B50" i="14" s="1"/>
  <c r="A51" i="14" s="1"/>
  <c r="B51" i="14" s="1"/>
  <c r="A52" i="14" s="1"/>
  <c r="B52" i="14" s="1"/>
  <c r="A53" i="14" s="1"/>
  <c r="B53" i="14" s="1"/>
  <c r="A54" i="14" s="1"/>
  <c r="B54" i="14" s="1"/>
  <c r="A55" i="14" s="1"/>
  <c r="B55" i="14" s="1"/>
  <c r="A56" i="14" s="1"/>
  <c r="B56" i="14" s="1"/>
  <c r="A57" i="14" s="1"/>
  <c r="B57" i="14" s="1"/>
  <c r="A58" i="14" s="1"/>
  <c r="B58" i="14" s="1"/>
  <c r="A59" i="14" s="1"/>
  <c r="B59" i="14" s="1"/>
  <c r="A60" i="14" s="1"/>
  <c r="B60" i="14" s="1"/>
  <c r="A61" i="14" s="1"/>
  <c r="B61" i="14" s="1"/>
  <c r="A62" i="14" s="1"/>
  <c r="B62" i="14" s="1"/>
  <c r="A63" i="14" s="1"/>
  <c r="B63" i="14" s="1"/>
  <c r="A64" i="14" s="1"/>
  <c r="B64" i="14" s="1"/>
  <c r="A65" i="14" s="1"/>
  <c r="B65" i="14" s="1"/>
  <c r="A66" i="14" s="1"/>
  <c r="B66" i="14" s="1"/>
  <c r="A67" i="14" s="1"/>
  <c r="B67" i="14" s="1"/>
  <c r="A68" i="14" s="1"/>
  <c r="B68" i="14" s="1"/>
  <c r="A69" i="14" s="1"/>
  <c r="B69" i="14" s="1"/>
  <c r="A70" i="14" s="1"/>
  <c r="B70" i="14" s="1"/>
  <c r="A71" i="14" s="1"/>
  <c r="B71" i="14" s="1"/>
  <c r="A72" i="14" s="1"/>
  <c r="B72" i="14" s="1"/>
  <c r="A73" i="14" s="1"/>
  <c r="B73" i="14" s="1"/>
  <c r="A74" i="14" s="1"/>
  <c r="B74" i="14" s="1"/>
  <c r="A75" i="14" s="1"/>
  <c r="B75" i="14" s="1"/>
  <c r="A76" i="14" s="1"/>
  <c r="B76" i="14" s="1"/>
  <c r="A77" i="14" s="1"/>
  <c r="B77" i="14" s="1"/>
  <c r="A78" i="14" s="1"/>
  <c r="B78" i="14" s="1"/>
  <c r="A79" i="14" s="1"/>
  <c r="B79" i="14" s="1"/>
  <c r="A80" i="14" s="1"/>
  <c r="B80" i="14" s="1"/>
  <c r="A81" i="14" s="1"/>
  <c r="B81" i="14" s="1"/>
  <c r="A82" i="14" s="1"/>
  <c r="B82" i="14" s="1"/>
  <c r="A83" i="14" s="1"/>
  <c r="B83" i="14" s="1"/>
  <c r="A84" i="14" s="1"/>
  <c r="B84" i="14" s="1"/>
  <c r="A85" i="14" s="1"/>
  <c r="B85" i="14" s="1"/>
  <c r="A86" i="14" s="1"/>
  <c r="B86" i="14" s="1"/>
  <c r="A87" i="14" s="1"/>
  <c r="B87" i="14" s="1"/>
  <c r="A88" i="14" s="1"/>
  <c r="B88" i="14" s="1"/>
  <c r="A89" i="14" s="1"/>
  <c r="B89" i="14" s="1"/>
  <c r="A90" i="14" s="1"/>
  <c r="B90" i="14" s="1"/>
  <c r="A91" i="14" s="1"/>
  <c r="B91" i="14" s="1"/>
  <c r="A92" i="14" s="1"/>
  <c r="B92" i="14" s="1"/>
  <c r="A93" i="14" s="1"/>
  <c r="B93" i="14" s="1"/>
  <c r="A94" i="14" s="1"/>
  <c r="B94" i="14" s="1"/>
  <c r="A95" i="14" s="1"/>
  <c r="B95" i="14" s="1"/>
  <c r="A96" i="14" s="1"/>
  <c r="B96" i="14" s="1"/>
  <c r="A97" i="14" s="1"/>
  <c r="B97" i="14" s="1"/>
  <c r="A98" i="14" s="1"/>
  <c r="B98" i="14" s="1"/>
  <c r="A99" i="14" s="1"/>
  <c r="B99" i="14" s="1"/>
  <c r="A100" i="14" s="1"/>
  <c r="B100" i="14" s="1"/>
  <c r="D21" i="14"/>
  <c r="D20" i="14"/>
  <c r="D19" i="14"/>
  <c r="D18" i="14"/>
  <c r="D17" i="14"/>
  <c r="B17" i="14"/>
  <c r="A18" i="14" s="1"/>
  <c r="B18" i="14" s="1"/>
  <c r="A19" i="14" s="1"/>
  <c r="B19" i="14" s="1"/>
  <c r="A20" i="14" s="1"/>
  <c r="B20" i="14" s="1"/>
  <c r="A21" i="14" s="1"/>
  <c r="B21" i="14" s="1"/>
  <c r="D16" i="14"/>
  <c r="D15" i="14"/>
  <c r="B15" i="14"/>
  <c r="A16" i="14" s="1"/>
  <c r="B16" i="14" s="1"/>
  <c r="A17" i="14" s="1"/>
  <c r="C8" i="14"/>
  <c r="D127" i="13"/>
  <c r="B127" i="13"/>
  <c r="D126" i="13"/>
  <c r="B126" i="13"/>
  <c r="D125" i="13"/>
  <c r="B125" i="13"/>
  <c r="D124" i="13"/>
  <c r="B124" i="13"/>
  <c r="D123" i="13"/>
  <c r="B123" i="13"/>
  <c r="D122" i="13"/>
  <c r="B122" i="13"/>
  <c r="D121" i="13"/>
  <c r="B121" i="13"/>
  <c r="D120" i="13"/>
  <c r="B120" i="13"/>
  <c r="D119" i="13"/>
  <c r="D118" i="13"/>
  <c r="D117" i="13"/>
  <c r="D116" i="13"/>
  <c r="D115" i="13"/>
  <c r="D114" i="13"/>
  <c r="D113" i="13"/>
  <c r="B113" i="13"/>
  <c r="A114" i="13" s="1"/>
  <c r="B114" i="13" s="1"/>
  <c r="A115" i="13" s="1"/>
  <c r="B115" i="13" s="1"/>
  <c r="A116" i="13" s="1"/>
  <c r="B116" i="13" s="1"/>
  <c r="A117" i="13" s="1"/>
  <c r="B117" i="13" s="1"/>
  <c r="A118" i="13" s="1"/>
  <c r="B118" i="13" s="1"/>
  <c r="A119" i="13" s="1"/>
  <c r="B119" i="13" s="1"/>
  <c r="D112" i="13"/>
  <c r="D111" i="13"/>
  <c r="D110" i="13"/>
  <c r="D109" i="13"/>
  <c r="D108" i="13"/>
  <c r="D107" i="13"/>
  <c r="B107" i="13"/>
  <c r="A108" i="13" s="1"/>
  <c r="B108" i="13" s="1"/>
  <c r="A109" i="13" s="1"/>
  <c r="B109" i="13" s="1"/>
  <c r="A110" i="13" s="1"/>
  <c r="B110" i="13" s="1"/>
  <c r="A111" i="13" s="1"/>
  <c r="B111" i="13" s="1"/>
  <c r="A112" i="13" s="1"/>
  <c r="B112" i="13" s="1"/>
  <c r="D106" i="13"/>
  <c r="B106" i="13"/>
  <c r="D105" i="13"/>
  <c r="D104" i="13"/>
  <c r="B104" i="13"/>
  <c r="A105" i="13" s="1"/>
  <c r="B105" i="13" s="1"/>
  <c r="D103" i="13"/>
  <c r="B103" i="13"/>
  <c r="D102" i="13"/>
  <c r="D101" i="13"/>
  <c r="B101" i="13"/>
  <c r="A102" i="13" s="1"/>
  <c r="B102" i="13" s="1"/>
  <c r="D100" i="13"/>
  <c r="D99" i="13"/>
  <c r="D98" i="13"/>
  <c r="D97" i="13"/>
  <c r="D96" i="13"/>
  <c r="D95" i="13"/>
  <c r="D94" i="13"/>
  <c r="D93" i="13"/>
  <c r="D92" i="13"/>
  <c r="D91" i="13"/>
  <c r="D90" i="13"/>
  <c r="D89" i="13"/>
  <c r="D88" i="13"/>
  <c r="D87" i="13"/>
  <c r="D86" i="13"/>
  <c r="D85" i="13"/>
  <c r="D84" i="13"/>
  <c r="D83" i="13"/>
  <c r="D82" i="13"/>
  <c r="D81" i="13"/>
  <c r="D80" i="13"/>
  <c r="D79" i="13"/>
  <c r="D78" i="13"/>
  <c r="D77" i="13"/>
  <c r="D76" i="13"/>
  <c r="D75" i="13"/>
  <c r="D74" i="13"/>
  <c r="D73" i="13"/>
  <c r="D72" i="13"/>
  <c r="D71" i="13"/>
  <c r="D70" i="13"/>
  <c r="D69" i="13"/>
  <c r="D68" i="13"/>
  <c r="D67" i="13"/>
  <c r="D66" i="13"/>
  <c r="D65" i="13"/>
  <c r="D64" i="13"/>
  <c r="D63" i="13"/>
  <c r="D62" i="13"/>
  <c r="D61" i="13"/>
  <c r="D60" i="13"/>
  <c r="D59" i="13"/>
  <c r="D58" i="13"/>
  <c r="D57" i="13"/>
  <c r="D56" i="13"/>
  <c r="D55" i="13"/>
  <c r="D54" i="13"/>
  <c r="D53" i="13"/>
  <c r="D52" i="13"/>
  <c r="D51" i="13"/>
  <c r="D50" i="13"/>
  <c r="D49" i="13"/>
  <c r="D48" i="13"/>
  <c r="D47" i="13"/>
  <c r="D46" i="13"/>
  <c r="D45" i="13"/>
  <c r="D44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B22" i="13"/>
  <c r="A23" i="13" s="1"/>
  <c r="B23" i="13" s="1"/>
  <c r="A24" i="13" s="1"/>
  <c r="B24" i="13" s="1"/>
  <c r="A25" i="13" s="1"/>
  <c r="B25" i="13" s="1"/>
  <c r="A26" i="13" s="1"/>
  <c r="B26" i="13" s="1"/>
  <c r="A27" i="13" s="1"/>
  <c r="B27" i="13" s="1"/>
  <c r="A28" i="13" s="1"/>
  <c r="B28" i="13" s="1"/>
  <c r="A29" i="13" s="1"/>
  <c r="B29" i="13" s="1"/>
  <c r="A30" i="13" s="1"/>
  <c r="B30" i="13" s="1"/>
  <c r="A31" i="13" s="1"/>
  <c r="B31" i="13" s="1"/>
  <c r="A32" i="13" s="1"/>
  <c r="B32" i="13" s="1"/>
  <c r="A33" i="13" s="1"/>
  <c r="B33" i="13" s="1"/>
  <c r="A34" i="13" s="1"/>
  <c r="B34" i="13" s="1"/>
  <c r="A35" i="13" s="1"/>
  <c r="B35" i="13" s="1"/>
  <c r="A36" i="13" s="1"/>
  <c r="B36" i="13" s="1"/>
  <c r="A37" i="13" s="1"/>
  <c r="B37" i="13" s="1"/>
  <c r="A38" i="13" s="1"/>
  <c r="B38" i="13" s="1"/>
  <c r="A39" i="13" s="1"/>
  <c r="B39" i="13" s="1"/>
  <c r="A40" i="13" s="1"/>
  <c r="B40" i="13" s="1"/>
  <c r="A41" i="13" s="1"/>
  <c r="B41" i="13" s="1"/>
  <c r="A42" i="13" s="1"/>
  <c r="B42" i="13" s="1"/>
  <c r="A43" i="13" s="1"/>
  <c r="B43" i="13" s="1"/>
  <c r="A44" i="13" s="1"/>
  <c r="B44" i="13" s="1"/>
  <c r="A45" i="13" s="1"/>
  <c r="B45" i="13" s="1"/>
  <c r="A46" i="13" s="1"/>
  <c r="B46" i="13" s="1"/>
  <c r="A47" i="13" s="1"/>
  <c r="B47" i="13" s="1"/>
  <c r="A48" i="13" s="1"/>
  <c r="B48" i="13" s="1"/>
  <c r="A49" i="13" s="1"/>
  <c r="B49" i="13" s="1"/>
  <c r="A50" i="13" s="1"/>
  <c r="B50" i="13" s="1"/>
  <c r="A51" i="13" s="1"/>
  <c r="B51" i="13" s="1"/>
  <c r="A52" i="13" s="1"/>
  <c r="B52" i="13" s="1"/>
  <c r="A53" i="13" s="1"/>
  <c r="B53" i="13" s="1"/>
  <c r="A54" i="13" s="1"/>
  <c r="B54" i="13" s="1"/>
  <c r="A55" i="13" s="1"/>
  <c r="B55" i="13" s="1"/>
  <c r="A56" i="13" s="1"/>
  <c r="B56" i="13" s="1"/>
  <c r="A57" i="13" s="1"/>
  <c r="B57" i="13" s="1"/>
  <c r="A58" i="13" s="1"/>
  <c r="B58" i="13" s="1"/>
  <c r="A59" i="13" s="1"/>
  <c r="B59" i="13" s="1"/>
  <c r="A60" i="13" s="1"/>
  <c r="B60" i="13" s="1"/>
  <c r="A61" i="13" s="1"/>
  <c r="B61" i="13" s="1"/>
  <c r="A62" i="13" s="1"/>
  <c r="B62" i="13" s="1"/>
  <c r="A63" i="13" s="1"/>
  <c r="B63" i="13" s="1"/>
  <c r="A64" i="13" s="1"/>
  <c r="B64" i="13" s="1"/>
  <c r="A65" i="13" s="1"/>
  <c r="B65" i="13" s="1"/>
  <c r="A66" i="13" s="1"/>
  <c r="B66" i="13" s="1"/>
  <c r="A67" i="13" s="1"/>
  <c r="B67" i="13" s="1"/>
  <c r="A68" i="13" s="1"/>
  <c r="B68" i="13" s="1"/>
  <c r="A69" i="13" s="1"/>
  <c r="B69" i="13" s="1"/>
  <c r="A70" i="13" s="1"/>
  <c r="B70" i="13" s="1"/>
  <c r="A71" i="13" s="1"/>
  <c r="B71" i="13" s="1"/>
  <c r="A72" i="13" s="1"/>
  <c r="B72" i="13" s="1"/>
  <c r="A73" i="13" s="1"/>
  <c r="B73" i="13" s="1"/>
  <c r="A74" i="13" s="1"/>
  <c r="B74" i="13" s="1"/>
  <c r="A75" i="13" s="1"/>
  <c r="B75" i="13" s="1"/>
  <c r="A76" i="13" s="1"/>
  <c r="B76" i="13" s="1"/>
  <c r="A77" i="13" s="1"/>
  <c r="B77" i="13" s="1"/>
  <c r="A78" i="13" s="1"/>
  <c r="B78" i="13" s="1"/>
  <c r="A79" i="13" s="1"/>
  <c r="B79" i="13" s="1"/>
  <c r="A80" i="13" s="1"/>
  <c r="B80" i="13" s="1"/>
  <c r="A81" i="13" s="1"/>
  <c r="B81" i="13" s="1"/>
  <c r="A82" i="13" s="1"/>
  <c r="B82" i="13" s="1"/>
  <c r="A83" i="13" s="1"/>
  <c r="B83" i="13" s="1"/>
  <c r="A84" i="13" s="1"/>
  <c r="B84" i="13" s="1"/>
  <c r="A85" i="13" s="1"/>
  <c r="B85" i="13" s="1"/>
  <c r="A86" i="13" s="1"/>
  <c r="B86" i="13" s="1"/>
  <c r="A87" i="13" s="1"/>
  <c r="B87" i="13" s="1"/>
  <c r="A88" i="13" s="1"/>
  <c r="B88" i="13" s="1"/>
  <c r="A89" i="13" s="1"/>
  <c r="B89" i="13" s="1"/>
  <c r="A90" i="13" s="1"/>
  <c r="B90" i="13" s="1"/>
  <c r="A91" i="13" s="1"/>
  <c r="B91" i="13" s="1"/>
  <c r="A92" i="13" s="1"/>
  <c r="B92" i="13" s="1"/>
  <c r="A93" i="13" s="1"/>
  <c r="B93" i="13" s="1"/>
  <c r="A94" i="13" s="1"/>
  <c r="B94" i="13" s="1"/>
  <c r="A95" i="13" s="1"/>
  <c r="B95" i="13" s="1"/>
  <c r="A96" i="13" s="1"/>
  <c r="B96" i="13" s="1"/>
  <c r="A97" i="13" s="1"/>
  <c r="B97" i="13" s="1"/>
  <c r="A98" i="13" s="1"/>
  <c r="B98" i="13" s="1"/>
  <c r="A99" i="13" s="1"/>
  <c r="B99" i="13" s="1"/>
  <c r="A100" i="13" s="1"/>
  <c r="B100" i="13" s="1"/>
  <c r="D21" i="13"/>
  <c r="D20" i="13"/>
  <c r="D19" i="13"/>
  <c r="D18" i="13"/>
  <c r="D17" i="13"/>
  <c r="D16" i="13"/>
  <c r="A16" i="13"/>
  <c r="B16" i="13" s="1"/>
  <c r="A17" i="13" s="1"/>
  <c r="B17" i="13" s="1"/>
  <c r="A18" i="13" s="1"/>
  <c r="B18" i="13" s="1"/>
  <c r="A19" i="13" s="1"/>
  <c r="B19" i="13" s="1"/>
  <c r="A20" i="13" s="1"/>
  <c r="B20" i="13" s="1"/>
  <c r="A21" i="13" s="1"/>
  <c r="B21" i="13" s="1"/>
  <c r="D15" i="13"/>
  <c r="B15" i="13"/>
  <c r="C8" i="13"/>
  <c r="D127" i="12"/>
  <c r="B127" i="12"/>
  <c r="D126" i="12"/>
  <c r="B126" i="12"/>
  <c r="D125" i="12"/>
  <c r="B125" i="12"/>
  <c r="D124" i="12"/>
  <c r="B124" i="12"/>
  <c r="D123" i="12"/>
  <c r="B123" i="12"/>
  <c r="D122" i="12"/>
  <c r="B122" i="12"/>
  <c r="D121" i="12"/>
  <c r="B121" i="12"/>
  <c r="D120" i="12"/>
  <c r="B120" i="12"/>
  <c r="D119" i="12"/>
  <c r="D118" i="12"/>
  <c r="D117" i="12"/>
  <c r="D116" i="12"/>
  <c r="D115" i="12"/>
  <c r="D114" i="12"/>
  <c r="D113" i="12"/>
  <c r="B113" i="12"/>
  <c r="A114" i="12" s="1"/>
  <c r="B114" i="12" s="1"/>
  <c r="A115" i="12" s="1"/>
  <c r="B115" i="12" s="1"/>
  <c r="A116" i="12" s="1"/>
  <c r="B116" i="12" s="1"/>
  <c r="A117" i="12" s="1"/>
  <c r="B117" i="12" s="1"/>
  <c r="A118" i="12" s="1"/>
  <c r="B118" i="12" s="1"/>
  <c r="A119" i="12" s="1"/>
  <c r="B119" i="12" s="1"/>
  <c r="D112" i="12"/>
  <c r="D111" i="12"/>
  <c r="D110" i="12"/>
  <c r="D109" i="12"/>
  <c r="D108" i="12"/>
  <c r="D107" i="12"/>
  <c r="D106" i="12"/>
  <c r="B106" i="12"/>
  <c r="A107" i="12" s="1"/>
  <c r="B107" i="12" s="1"/>
  <c r="A108" i="12" s="1"/>
  <c r="B108" i="12" s="1"/>
  <c r="A109" i="12" s="1"/>
  <c r="B109" i="12" s="1"/>
  <c r="A110" i="12" s="1"/>
  <c r="B110" i="12" s="1"/>
  <c r="A111" i="12" s="1"/>
  <c r="B111" i="12" s="1"/>
  <c r="A112" i="12" s="1"/>
  <c r="B112" i="12" s="1"/>
  <c r="D105" i="12"/>
  <c r="D104" i="12"/>
  <c r="B104" i="12"/>
  <c r="A105" i="12" s="1"/>
  <c r="B105" i="12" s="1"/>
  <c r="D103" i="12"/>
  <c r="B103" i="12"/>
  <c r="D102" i="12"/>
  <c r="D101" i="12"/>
  <c r="B101" i="12"/>
  <c r="A102" i="12" s="1"/>
  <c r="B102" i="12" s="1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D84" i="12"/>
  <c r="D83" i="12"/>
  <c r="D82" i="12"/>
  <c r="D81" i="12"/>
  <c r="D80" i="12"/>
  <c r="D79" i="12"/>
  <c r="D78" i="12"/>
  <c r="D77" i="12"/>
  <c r="D76" i="12"/>
  <c r="D75" i="12"/>
  <c r="D74" i="12"/>
  <c r="D73" i="12"/>
  <c r="D72" i="12"/>
  <c r="D71" i="12"/>
  <c r="D70" i="12"/>
  <c r="D69" i="12"/>
  <c r="D68" i="12"/>
  <c r="D67" i="12"/>
  <c r="D66" i="12"/>
  <c r="D65" i="12"/>
  <c r="D64" i="12"/>
  <c r="D63" i="12"/>
  <c r="D62" i="12"/>
  <c r="D61" i="12"/>
  <c r="D60" i="12"/>
  <c r="D59" i="12"/>
  <c r="D58" i="12"/>
  <c r="D57" i="12"/>
  <c r="D56" i="12"/>
  <c r="D55" i="12"/>
  <c r="D54" i="12"/>
  <c r="D53" i="12"/>
  <c r="D52" i="12"/>
  <c r="D51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B22" i="12"/>
  <c r="A23" i="12" s="1"/>
  <c r="B23" i="12" s="1"/>
  <c r="A24" i="12" s="1"/>
  <c r="B24" i="12" s="1"/>
  <c r="A25" i="12" s="1"/>
  <c r="B25" i="12" s="1"/>
  <c r="A26" i="12" s="1"/>
  <c r="B26" i="12" s="1"/>
  <c r="A27" i="12" s="1"/>
  <c r="B27" i="12" s="1"/>
  <c r="A28" i="12" s="1"/>
  <c r="B28" i="12" s="1"/>
  <c r="A29" i="12" s="1"/>
  <c r="B29" i="12" s="1"/>
  <c r="A30" i="12" s="1"/>
  <c r="B30" i="12" s="1"/>
  <c r="A31" i="12" s="1"/>
  <c r="B31" i="12" s="1"/>
  <c r="A32" i="12" s="1"/>
  <c r="B32" i="12" s="1"/>
  <c r="A33" i="12" s="1"/>
  <c r="B33" i="12" s="1"/>
  <c r="A34" i="12" s="1"/>
  <c r="B34" i="12" s="1"/>
  <c r="A35" i="12" s="1"/>
  <c r="B35" i="12" s="1"/>
  <c r="A36" i="12" s="1"/>
  <c r="B36" i="12" s="1"/>
  <c r="A37" i="12" s="1"/>
  <c r="B37" i="12" s="1"/>
  <c r="A38" i="12" s="1"/>
  <c r="B38" i="12" s="1"/>
  <c r="A39" i="12" s="1"/>
  <c r="B39" i="12" s="1"/>
  <c r="A40" i="12" s="1"/>
  <c r="B40" i="12" s="1"/>
  <c r="A41" i="12" s="1"/>
  <c r="B41" i="12" s="1"/>
  <c r="A42" i="12" s="1"/>
  <c r="B42" i="12" s="1"/>
  <c r="A43" i="12" s="1"/>
  <c r="B43" i="12" s="1"/>
  <c r="A44" i="12" s="1"/>
  <c r="B44" i="12" s="1"/>
  <c r="A45" i="12" s="1"/>
  <c r="B45" i="12" s="1"/>
  <c r="A46" i="12" s="1"/>
  <c r="B46" i="12" s="1"/>
  <c r="A47" i="12" s="1"/>
  <c r="B47" i="12" s="1"/>
  <c r="A48" i="12" s="1"/>
  <c r="B48" i="12" s="1"/>
  <c r="A49" i="12" s="1"/>
  <c r="B49" i="12" s="1"/>
  <c r="A50" i="12" s="1"/>
  <c r="B50" i="12" s="1"/>
  <c r="A51" i="12" s="1"/>
  <c r="B51" i="12" s="1"/>
  <c r="A52" i="12" s="1"/>
  <c r="B52" i="12" s="1"/>
  <c r="A53" i="12" s="1"/>
  <c r="B53" i="12" s="1"/>
  <c r="A54" i="12" s="1"/>
  <c r="B54" i="12" s="1"/>
  <c r="A55" i="12" s="1"/>
  <c r="B55" i="12" s="1"/>
  <c r="A56" i="12" s="1"/>
  <c r="B56" i="12" s="1"/>
  <c r="A57" i="12" s="1"/>
  <c r="B57" i="12" s="1"/>
  <c r="A58" i="12" s="1"/>
  <c r="B58" i="12" s="1"/>
  <c r="A59" i="12" s="1"/>
  <c r="B59" i="12" s="1"/>
  <c r="A60" i="12" s="1"/>
  <c r="B60" i="12" s="1"/>
  <c r="A61" i="12" s="1"/>
  <c r="B61" i="12" s="1"/>
  <c r="A62" i="12" s="1"/>
  <c r="B62" i="12" s="1"/>
  <c r="A63" i="12" s="1"/>
  <c r="B63" i="12" s="1"/>
  <c r="A64" i="12" s="1"/>
  <c r="B64" i="12" s="1"/>
  <c r="A65" i="12" s="1"/>
  <c r="B65" i="12" s="1"/>
  <c r="A66" i="12" s="1"/>
  <c r="B66" i="12" s="1"/>
  <c r="A67" i="12" s="1"/>
  <c r="B67" i="12" s="1"/>
  <c r="A68" i="12" s="1"/>
  <c r="B68" i="12" s="1"/>
  <c r="A69" i="12" s="1"/>
  <c r="B69" i="12" s="1"/>
  <c r="A70" i="12" s="1"/>
  <c r="B70" i="12" s="1"/>
  <c r="A71" i="12" s="1"/>
  <c r="B71" i="12" s="1"/>
  <c r="A72" i="12" s="1"/>
  <c r="B72" i="12" s="1"/>
  <c r="A73" i="12" s="1"/>
  <c r="B73" i="12" s="1"/>
  <c r="A74" i="12" s="1"/>
  <c r="B74" i="12" s="1"/>
  <c r="A75" i="12" s="1"/>
  <c r="B75" i="12" s="1"/>
  <c r="A76" i="12" s="1"/>
  <c r="B76" i="12" s="1"/>
  <c r="A77" i="12" s="1"/>
  <c r="B77" i="12" s="1"/>
  <c r="A78" i="12" s="1"/>
  <c r="B78" i="12" s="1"/>
  <c r="A79" i="12" s="1"/>
  <c r="B79" i="12" s="1"/>
  <c r="A80" i="12" s="1"/>
  <c r="B80" i="12" s="1"/>
  <c r="A81" i="12" s="1"/>
  <c r="B81" i="12" s="1"/>
  <c r="A82" i="12" s="1"/>
  <c r="B82" i="12" s="1"/>
  <c r="A83" i="12" s="1"/>
  <c r="B83" i="12" s="1"/>
  <c r="A84" i="12" s="1"/>
  <c r="B84" i="12" s="1"/>
  <c r="A85" i="12" s="1"/>
  <c r="B85" i="12" s="1"/>
  <c r="A86" i="12" s="1"/>
  <c r="B86" i="12" s="1"/>
  <c r="A87" i="12" s="1"/>
  <c r="B87" i="12" s="1"/>
  <c r="A88" i="12" s="1"/>
  <c r="B88" i="12" s="1"/>
  <c r="A89" i="12" s="1"/>
  <c r="B89" i="12" s="1"/>
  <c r="A90" i="12" s="1"/>
  <c r="B90" i="12" s="1"/>
  <c r="A91" i="12" s="1"/>
  <c r="B91" i="12" s="1"/>
  <c r="A92" i="12" s="1"/>
  <c r="B92" i="12" s="1"/>
  <c r="A93" i="12" s="1"/>
  <c r="B93" i="12" s="1"/>
  <c r="A94" i="12" s="1"/>
  <c r="B94" i="12" s="1"/>
  <c r="A95" i="12" s="1"/>
  <c r="B95" i="12" s="1"/>
  <c r="A96" i="12" s="1"/>
  <c r="B96" i="12" s="1"/>
  <c r="A97" i="12" s="1"/>
  <c r="B97" i="12" s="1"/>
  <c r="A98" i="12" s="1"/>
  <c r="B98" i="12" s="1"/>
  <c r="A99" i="12" s="1"/>
  <c r="B99" i="12" s="1"/>
  <c r="A100" i="12" s="1"/>
  <c r="B100" i="12" s="1"/>
  <c r="D21" i="12"/>
  <c r="D20" i="12"/>
  <c r="D19" i="12"/>
  <c r="D18" i="12"/>
  <c r="D17" i="12"/>
  <c r="D16" i="12"/>
  <c r="D15" i="12"/>
  <c r="B15" i="12"/>
  <c r="A16" i="12" s="1"/>
  <c r="B16" i="12" s="1"/>
  <c r="A17" i="12" s="1"/>
  <c r="B17" i="12" s="1"/>
  <c r="A18" i="12" s="1"/>
  <c r="B18" i="12" s="1"/>
  <c r="A19" i="12" s="1"/>
  <c r="B19" i="12" s="1"/>
  <c r="A20" i="12" s="1"/>
  <c r="B20" i="12" s="1"/>
  <c r="A21" i="12" s="1"/>
  <c r="B21" i="12" s="1"/>
  <c r="C8" i="12"/>
  <c r="D127" i="11"/>
  <c r="B127" i="11"/>
  <c r="D126" i="11"/>
  <c r="B126" i="11"/>
  <c r="D125" i="11"/>
  <c r="B125" i="11"/>
  <c r="D124" i="11"/>
  <c r="B124" i="11"/>
  <c r="D123" i="11"/>
  <c r="B123" i="11"/>
  <c r="D122" i="11"/>
  <c r="B122" i="11"/>
  <c r="D121" i="11"/>
  <c r="B121" i="11"/>
  <c r="D120" i="11"/>
  <c r="B120" i="11"/>
  <c r="D119" i="11"/>
  <c r="D118" i="11"/>
  <c r="D117" i="11"/>
  <c r="D116" i="11"/>
  <c r="D115" i="11"/>
  <c r="D114" i="11"/>
  <c r="D113" i="11"/>
  <c r="B113" i="11"/>
  <c r="A114" i="11" s="1"/>
  <c r="B114" i="11" s="1"/>
  <c r="A115" i="11" s="1"/>
  <c r="B115" i="11" s="1"/>
  <c r="A116" i="11" s="1"/>
  <c r="B116" i="11" s="1"/>
  <c r="A117" i="11" s="1"/>
  <c r="B117" i="11" s="1"/>
  <c r="A118" i="11" s="1"/>
  <c r="B118" i="11" s="1"/>
  <c r="A119" i="11" s="1"/>
  <c r="B119" i="11" s="1"/>
  <c r="D112" i="11"/>
  <c r="D111" i="11"/>
  <c r="D110" i="11"/>
  <c r="D109" i="11"/>
  <c r="D108" i="11"/>
  <c r="D107" i="11"/>
  <c r="D106" i="11"/>
  <c r="B106" i="11"/>
  <c r="A107" i="11" s="1"/>
  <c r="B107" i="11" s="1"/>
  <c r="A108" i="11" s="1"/>
  <c r="B108" i="11" s="1"/>
  <c r="A109" i="11" s="1"/>
  <c r="B109" i="11" s="1"/>
  <c r="A110" i="11" s="1"/>
  <c r="B110" i="11" s="1"/>
  <c r="A111" i="11" s="1"/>
  <c r="B111" i="11" s="1"/>
  <c r="A112" i="11" s="1"/>
  <c r="B112" i="11" s="1"/>
  <c r="D105" i="11"/>
  <c r="D104" i="11"/>
  <c r="B104" i="11"/>
  <c r="A105" i="11" s="1"/>
  <c r="B105" i="11" s="1"/>
  <c r="D103" i="11"/>
  <c r="B103" i="11"/>
  <c r="D102" i="11"/>
  <c r="D101" i="11"/>
  <c r="B101" i="11"/>
  <c r="A102" i="11" s="1"/>
  <c r="B102" i="11" s="1"/>
  <c r="D100" i="11"/>
  <c r="D99" i="11"/>
  <c r="D98" i="11"/>
  <c r="D97" i="11"/>
  <c r="D96" i="11"/>
  <c r="D95" i="11"/>
  <c r="D94" i="11"/>
  <c r="D93" i="11"/>
  <c r="D92" i="11"/>
  <c r="D91" i="11"/>
  <c r="D90" i="11"/>
  <c r="D89" i="11"/>
  <c r="D88" i="11"/>
  <c r="D87" i="11"/>
  <c r="D86" i="11"/>
  <c r="D85" i="11"/>
  <c r="D84" i="11"/>
  <c r="D83" i="11"/>
  <c r="D82" i="11"/>
  <c r="D81" i="11"/>
  <c r="D80" i="11"/>
  <c r="D79" i="11"/>
  <c r="D78" i="11"/>
  <c r="D77" i="11"/>
  <c r="D76" i="11"/>
  <c r="D75" i="11"/>
  <c r="D74" i="11"/>
  <c r="D73" i="11"/>
  <c r="D72" i="11"/>
  <c r="D71" i="11"/>
  <c r="D70" i="11"/>
  <c r="D69" i="11"/>
  <c r="D68" i="11"/>
  <c r="D67" i="11"/>
  <c r="D66" i="11"/>
  <c r="D65" i="11"/>
  <c r="D64" i="11"/>
  <c r="D63" i="11"/>
  <c r="D62" i="11"/>
  <c r="D61" i="11"/>
  <c r="D60" i="11"/>
  <c r="D59" i="11"/>
  <c r="D58" i="11"/>
  <c r="D57" i="11"/>
  <c r="D56" i="11"/>
  <c r="D55" i="11"/>
  <c r="D54" i="11"/>
  <c r="D53" i="11"/>
  <c r="D52" i="11"/>
  <c r="D51" i="11"/>
  <c r="D50" i="11"/>
  <c r="D49" i="11"/>
  <c r="D48" i="11"/>
  <c r="D47" i="11"/>
  <c r="D46" i="11"/>
  <c r="D45" i="11"/>
  <c r="D44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B22" i="11"/>
  <c r="A23" i="11" s="1"/>
  <c r="B23" i="11" s="1"/>
  <c r="A24" i="11" s="1"/>
  <c r="B24" i="11" s="1"/>
  <c r="A25" i="11" s="1"/>
  <c r="B25" i="11" s="1"/>
  <c r="A26" i="11" s="1"/>
  <c r="B26" i="11" s="1"/>
  <c r="A27" i="11" s="1"/>
  <c r="B27" i="11" s="1"/>
  <c r="A28" i="11" s="1"/>
  <c r="B28" i="11" s="1"/>
  <c r="A29" i="11" s="1"/>
  <c r="B29" i="11" s="1"/>
  <c r="A30" i="11" s="1"/>
  <c r="B30" i="11" s="1"/>
  <c r="A31" i="11" s="1"/>
  <c r="B31" i="11" s="1"/>
  <c r="A32" i="11" s="1"/>
  <c r="B32" i="11" s="1"/>
  <c r="A33" i="11" s="1"/>
  <c r="B33" i="11" s="1"/>
  <c r="A34" i="11" s="1"/>
  <c r="B34" i="11" s="1"/>
  <c r="A35" i="11" s="1"/>
  <c r="B35" i="11" s="1"/>
  <c r="A36" i="11" s="1"/>
  <c r="B36" i="11" s="1"/>
  <c r="A37" i="11" s="1"/>
  <c r="B37" i="11" s="1"/>
  <c r="A38" i="11" s="1"/>
  <c r="B38" i="11" s="1"/>
  <c r="A39" i="11" s="1"/>
  <c r="B39" i="11" s="1"/>
  <c r="A40" i="11" s="1"/>
  <c r="B40" i="11" s="1"/>
  <c r="A41" i="11" s="1"/>
  <c r="B41" i="11" s="1"/>
  <c r="A42" i="11" s="1"/>
  <c r="B42" i="11" s="1"/>
  <c r="A43" i="11" s="1"/>
  <c r="B43" i="11" s="1"/>
  <c r="A44" i="11" s="1"/>
  <c r="B44" i="11" s="1"/>
  <c r="A45" i="11" s="1"/>
  <c r="B45" i="11" s="1"/>
  <c r="A46" i="11" s="1"/>
  <c r="B46" i="11" s="1"/>
  <c r="A47" i="11" s="1"/>
  <c r="B47" i="11" s="1"/>
  <c r="A48" i="11" s="1"/>
  <c r="B48" i="11" s="1"/>
  <c r="A49" i="11" s="1"/>
  <c r="B49" i="11" s="1"/>
  <c r="A50" i="11" s="1"/>
  <c r="B50" i="11" s="1"/>
  <c r="A51" i="11" s="1"/>
  <c r="B51" i="11" s="1"/>
  <c r="A52" i="11" s="1"/>
  <c r="B52" i="11" s="1"/>
  <c r="A53" i="11" s="1"/>
  <c r="B53" i="11" s="1"/>
  <c r="A54" i="11" s="1"/>
  <c r="B54" i="11" s="1"/>
  <c r="A55" i="11" s="1"/>
  <c r="B55" i="11" s="1"/>
  <c r="A56" i="11" s="1"/>
  <c r="B56" i="11" s="1"/>
  <c r="A57" i="11" s="1"/>
  <c r="B57" i="11" s="1"/>
  <c r="A58" i="11" s="1"/>
  <c r="B58" i="11" s="1"/>
  <c r="A59" i="11" s="1"/>
  <c r="B59" i="11" s="1"/>
  <c r="A60" i="11" s="1"/>
  <c r="B60" i="11" s="1"/>
  <c r="A61" i="11" s="1"/>
  <c r="B61" i="11" s="1"/>
  <c r="A62" i="11" s="1"/>
  <c r="B62" i="11" s="1"/>
  <c r="A63" i="11" s="1"/>
  <c r="B63" i="11" s="1"/>
  <c r="A64" i="11" s="1"/>
  <c r="B64" i="11" s="1"/>
  <c r="A65" i="11" s="1"/>
  <c r="B65" i="11" s="1"/>
  <c r="A66" i="11" s="1"/>
  <c r="B66" i="11" s="1"/>
  <c r="A67" i="11" s="1"/>
  <c r="B67" i="11" s="1"/>
  <c r="A68" i="11" s="1"/>
  <c r="B68" i="11" s="1"/>
  <c r="A69" i="11" s="1"/>
  <c r="B69" i="11" s="1"/>
  <c r="A70" i="11" s="1"/>
  <c r="B70" i="11" s="1"/>
  <c r="A71" i="11" s="1"/>
  <c r="B71" i="11" s="1"/>
  <c r="A72" i="11" s="1"/>
  <c r="B72" i="11" s="1"/>
  <c r="A73" i="11" s="1"/>
  <c r="B73" i="11" s="1"/>
  <c r="A74" i="11" s="1"/>
  <c r="B74" i="11" s="1"/>
  <c r="A75" i="11" s="1"/>
  <c r="B75" i="11" s="1"/>
  <c r="A76" i="11" s="1"/>
  <c r="B76" i="11" s="1"/>
  <c r="A77" i="11" s="1"/>
  <c r="B77" i="11" s="1"/>
  <c r="A78" i="11" s="1"/>
  <c r="B78" i="11" s="1"/>
  <c r="A79" i="11" s="1"/>
  <c r="B79" i="11" s="1"/>
  <c r="A80" i="11" s="1"/>
  <c r="B80" i="11" s="1"/>
  <c r="A81" i="11" s="1"/>
  <c r="B81" i="11" s="1"/>
  <c r="A82" i="11" s="1"/>
  <c r="B82" i="11" s="1"/>
  <c r="A83" i="11" s="1"/>
  <c r="B83" i="11" s="1"/>
  <c r="A84" i="11" s="1"/>
  <c r="B84" i="11" s="1"/>
  <c r="A85" i="11" s="1"/>
  <c r="B85" i="11" s="1"/>
  <c r="A86" i="11" s="1"/>
  <c r="B86" i="11" s="1"/>
  <c r="A87" i="11" s="1"/>
  <c r="B87" i="11" s="1"/>
  <c r="A88" i="11" s="1"/>
  <c r="B88" i="11" s="1"/>
  <c r="A89" i="11" s="1"/>
  <c r="B89" i="11" s="1"/>
  <c r="A90" i="11" s="1"/>
  <c r="B90" i="11" s="1"/>
  <c r="A91" i="11" s="1"/>
  <c r="B91" i="11" s="1"/>
  <c r="A92" i="11" s="1"/>
  <c r="B92" i="11" s="1"/>
  <c r="A93" i="11" s="1"/>
  <c r="B93" i="11" s="1"/>
  <c r="A94" i="11" s="1"/>
  <c r="B94" i="11" s="1"/>
  <c r="A95" i="11" s="1"/>
  <c r="B95" i="11" s="1"/>
  <c r="A96" i="11" s="1"/>
  <c r="B96" i="11" s="1"/>
  <c r="A97" i="11" s="1"/>
  <c r="B97" i="11" s="1"/>
  <c r="A98" i="11" s="1"/>
  <c r="B98" i="11" s="1"/>
  <c r="A99" i="11" s="1"/>
  <c r="B99" i="11" s="1"/>
  <c r="A100" i="11" s="1"/>
  <c r="B100" i="11" s="1"/>
  <c r="D21" i="11"/>
  <c r="D20" i="11"/>
  <c r="D19" i="11"/>
  <c r="D18" i="11"/>
  <c r="D17" i="11"/>
  <c r="D16" i="11"/>
  <c r="D15" i="11"/>
  <c r="B15" i="11"/>
  <c r="A16" i="11" s="1"/>
  <c r="B16" i="11" s="1"/>
  <c r="A17" i="11" s="1"/>
  <c r="B17" i="11" s="1"/>
  <c r="A18" i="11" s="1"/>
  <c r="B18" i="11" s="1"/>
  <c r="A19" i="11" s="1"/>
  <c r="B19" i="11" s="1"/>
  <c r="A20" i="11" s="1"/>
  <c r="B20" i="11" s="1"/>
  <c r="A21" i="11" s="1"/>
  <c r="B21" i="11" s="1"/>
  <c r="C8" i="11"/>
  <c r="E15" i="11" s="1"/>
  <c r="G15" i="11" s="1"/>
  <c r="D127" i="10"/>
  <c r="B127" i="10"/>
  <c r="D126" i="10"/>
  <c r="B126" i="10"/>
  <c r="D125" i="10"/>
  <c r="B125" i="10"/>
  <c r="D124" i="10"/>
  <c r="B124" i="10"/>
  <c r="D123" i="10"/>
  <c r="B123" i="10"/>
  <c r="D122" i="10"/>
  <c r="B122" i="10"/>
  <c r="D121" i="10"/>
  <c r="B121" i="10"/>
  <c r="D120" i="10"/>
  <c r="B120" i="10"/>
  <c r="D119" i="10"/>
  <c r="D118" i="10"/>
  <c r="D117" i="10"/>
  <c r="D116" i="10"/>
  <c r="D115" i="10"/>
  <c r="D114" i="10"/>
  <c r="A114" i="10"/>
  <c r="B114" i="10" s="1"/>
  <c r="A115" i="10" s="1"/>
  <c r="B115" i="10" s="1"/>
  <c r="A116" i="10" s="1"/>
  <c r="B116" i="10" s="1"/>
  <c r="A117" i="10" s="1"/>
  <c r="B117" i="10" s="1"/>
  <c r="A118" i="10" s="1"/>
  <c r="B118" i="10" s="1"/>
  <c r="A119" i="10" s="1"/>
  <c r="B119" i="10" s="1"/>
  <c r="D113" i="10"/>
  <c r="B113" i="10"/>
  <c r="D112" i="10"/>
  <c r="D111" i="10"/>
  <c r="D110" i="10"/>
  <c r="D109" i="10"/>
  <c r="D108" i="10"/>
  <c r="D107" i="10"/>
  <c r="D106" i="10"/>
  <c r="D105" i="10"/>
  <c r="D104" i="10"/>
  <c r="B104" i="10"/>
  <c r="A105" i="10" s="1"/>
  <c r="B105" i="10" s="1"/>
  <c r="B106" i="10" s="1"/>
  <c r="A107" i="10" s="1"/>
  <c r="B107" i="10" s="1"/>
  <c r="A108" i="10" s="1"/>
  <c r="B108" i="10" s="1"/>
  <c r="A109" i="10" s="1"/>
  <c r="B109" i="10" s="1"/>
  <c r="A110" i="10" s="1"/>
  <c r="B110" i="10" s="1"/>
  <c r="A111" i="10" s="1"/>
  <c r="B111" i="10" s="1"/>
  <c r="A112" i="10" s="1"/>
  <c r="B112" i="10" s="1"/>
  <c r="D103" i="10"/>
  <c r="B103" i="10"/>
  <c r="D102" i="10"/>
  <c r="D101" i="10"/>
  <c r="B101" i="10"/>
  <c r="A102" i="10" s="1"/>
  <c r="B102" i="10" s="1"/>
  <c r="D100" i="10"/>
  <c r="D99" i="10"/>
  <c r="D98" i="10"/>
  <c r="D97" i="10"/>
  <c r="D96" i="10"/>
  <c r="D95" i="10"/>
  <c r="D94" i="10"/>
  <c r="D93" i="10"/>
  <c r="D92" i="10"/>
  <c r="D91" i="10"/>
  <c r="D90" i="10"/>
  <c r="D89" i="10"/>
  <c r="D88" i="10"/>
  <c r="D87" i="10"/>
  <c r="D86" i="10"/>
  <c r="D85" i="10"/>
  <c r="D84" i="10"/>
  <c r="D83" i="10"/>
  <c r="D82" i="10"/>
  <c r="D81" i="10"/>
  <c r="D80" i="10"/>
  <c r="D79" i="10"/>
  <c r="D78" i="10"/>
  <c r="D77" i="10"/>
  <c r="D76" i="10"/>
  <c r="D75" i="10"/>
  <c r="D74" i="10"/>
  <c r="D73" i="10"/>
  <c r="D72" i="10"/>
  <c r="D71" i="10"/>
  <c r="D70" i="10"/>
  <c r="D69" i="10"/>
  <c r="D68" i="10"/>
  <c r="D67" i="10"/>
  <c r="D66" i="10"/>
  <c r="D65" i="10"/>
  <c r="D64" i="10"/>
  <c r="D63" i="10"/>
  <c r="D62" i="10"/>
  <c r="D61" i="10"/>
  <c r="D60" i="10"/>
  <c r="D59" i="10"/>
  <c r="D58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B22" i="10"/>
  <c r="A23" i="10" s="1"/>
  <c r="B23" i="10" s="1"/>
  <c r="A24" i="10" s="1"/>
  <c r="B24" i="10" s="1"/>
  <c r="A25" i="10" s="1"/>
  <c r="B25" i="10" s="1"/>
  <c r="A26" i="10" s="1"/>
  <c r="B26" i="10" s="1"/>
  <c r="A27" i="10" s="1"/>
  <c r="B27" i="10" s="1"/>
  <c r="A28" i="10" s="1"/>
  <c r="B28" i="10" s="1"/>
  <c r="A29" i="10" s="1"/>
  <c r="B29" i="10" s="1"/>
  <c r="A30" i="10" s="1"/>
  <c r="B30" i="10" s="1"/>
  <c r="A31" i="10" s="1"/>
  <c r="B31" i="10" s="1"/>
  <c r="A32" i="10" s="1"/>
  <c r="B32" i="10" s="1"/>
  <c r="A33" i="10" s="1"/>
  <c r="B33" i="10" s="1"/>
  <c r="A34" i="10" s="1"/>
  <c r="B34" i="10" s="1"/>
  <c r="A35" i="10" s="1"/>
  <c r="B35" i="10" s="1"/>
  <c r="A36" i="10" s="1"/>
  <c r="B36" i="10" s="1"/>
  <c r="A37" i="10" s="1"/>
  <c r="B37" i="10" s="1"/>
  <c r="A38" i="10" s="1"/>
  <c r="B38" i="10" s="1"/>
  <c r="A39" i="10" s="1"/>
  <c r="B39" i="10" s="1"/>
  <c r="A40" i="10" s="1"/>
  <c r="B40" i="10" s="1"/>
  <c r="A41" i="10" s="1"/>
  <c r="B41" i="10" s="1"/>
  <c r="A42" i="10" s="1"/>
  <c r="B42" i="10" s="1"/>
  <c r="A43" i="10" s="1"/>
  <c r="B43" i="10" s="1"/>
  <c r="A44" i="10" s="1"/>
  <c r="B44" i="10" s="1"/>
  <c r="A45" i="10" s="1"/>
  <c r="B45" i="10" s="1"/>
  <c r="A46" i="10" s="1"/>
  <c r="B46" i="10" s="1"/>
  <c r="A47" i="10" s="1"/>
  <c r="B47" i="10" s="1"/>
  <c r="A48" i="10" s="1"/>
  <c r="B48" i="10" s="1"/>
  <c r="A49" i="10" s="1"/>
  <c r="B49" i="10" s="1"/>
  <c r="A50" i="10" s="1"/>
  <c r="B50" i="10" s="1"/>
  <c r="A51" i="10" s="1"/>
  <c r="B51" i="10" s="1"/>
  <c r="A52" i="10" s="1"/>
  <c r="B52" i="10" s="1"/>
  <c r="A53" i="10" s="1"/>
  <c r="B53" i="10" s="1"/>
  <c r="A54" i="10" s="1"/>
  <c r="B54" i="10" s="1"/>
  <c r="A55" i="10" s="1"/>
  <c r="B55" i="10" s="1"/>
  <c r="A56" i="10" s="1"/>
  <c r="B56" i="10" s="1"/>
  <c r="A57" i="10" s="1"/>
  <c r="B57" i="10" s="1"/>
  <c r="A58" i="10" s="1"/>
  <c r="B58" i="10" s="1"/>
  <c r="A59" i="10" s="1"/>
  <c r="B59" i="10" s="1"/>
  <c r="A60" i="10" s="1"/>
  <c r="B60" i="10" s="1"/>
  <c r="A61" i="10" s="1"/>
  <c r="B61" i="10" s="1"/>
  <c r="A62" i="10" s="1"/>
  <c r="B62" i="10" s="1"/>
  <c r="A63" i="10" s="1"/>
  <c r="B63" i="10" s="1"/>
  <c r="A64" i="10" s="1"/>
  <c r="B64" i="10" s="1"/>
  <c r="A65" i="10" s="1"/>
  <c r="B65" i="10" s="1"/>
  <c r="A66" i="10" s="1"/>
  <c r="B66" i="10" s="1"/>
  <c r="A67" i="10" s="1"/>
  <c r="B67" i="10" s="1"/>
  <c r="A68" i="10" s="1"/>
  <c r="B68" i="10" s="1"/>
  <c r="A69" i="10" s="1"/>
  <c r="B69" i="10" s="1"/>
  <c r="A70" i="10" s="1"/>
  <c r="B70" i="10" s="1"/>
  <c r="A71" i="10" s="1"/>
  <c r="B71" i="10" s="1"/>
  <c r="A72" i="10" s="1"/>
  <c r="B72" i="10" s="1"/>
  <c r="A73" i="10" s="1"/>
  <c r="B73" i="10" s="1"/>
  <c r="A74" i="10" s="1"/>
  <c r="B74" i="10" s="1"/>
  <c r="A75" i="10" s="1"/>
  <c r="B75" i="10" s="1"/>
  <c r="A76" i="10" s="1"/>
  <c r="B76" i="10" s="1"/>
  <c r="A77" i="10" s="1"/>
  <c r="B77" i="10" s="1"/>
  <c r="A78" i="10" s="1"/>
  <c r="B78" i="10" s="1"/>
  <c r="A79" i="10" s="1"/>
  <c r="B79" i="10" s="1"/>
  <c r="A80" i="10" s="1"/>
  <c r="B80" i="10" s="1"/>
  <c r="A81" i="10" s="1"/>
  <c r="B81" i="10" s="1"/>
  <c r="A82" i="10" s="1"/>
  <c r="B82" i="10" s="1"/>
  <c r="A83" i="10" s="1"/>
  <c r="B83" i="10" s="1"/>
  <c r="A84" i="10" s="1"/>
  <c r="B84" i="10" s="1"/>
  <c r="A85" i="10" s="1"/>
  <c r="B85" i="10" s="1"/>
  <c r="A86" i="10" s="1"/>
  <c r="B86" i="10" s="1"/>
  <c r="A87" i="10" s="1"/>
  <c r="B87" i="10" s="1"/>
  <c r="A88" i="10" s="1"/>
  <c r="B88" i="10" s="1"/>
  <c r="A89" i="10" s="1"/>
  <c r="B89" i="10" s="1"/>
  <c r="A90" i="10" s="1"/>
  <c r="B90" i="10" s="1"/>
  <c r="A91" i="10" s="1"/>
  <c r="B91" i="10" s="1"/>
  <c r="A92" i="10" s="1"/>
  <c r="B92" i="10" s="1"/>
  <c r="A93" i="10" s="1"/>
  <c r="B93" i="10" s="1"/>
  <c r="A94" i="10" s="1"/>
  <c r="B94" i="10" s="1"/>
  <c r="A95" i="10" s="1"/>
  <c r="B95" i="10" s="1"/>
  <c r="A96" i="10" s="1"/>
  <c r="B96" i="10" s="1"/>
  <c r="A97" i="10" s="1"/>
  <c r="B97" i="10" s="1"/>
  <c r="A98" i="10" s="1"/>
  <c r="B98" i="10" s="1"/>
  <c r="A99" i="10" s="1"/>
  <c r="B99" i="10" s="1"/>
  <c r="A100" i="10" s="1"/>
  <c r="B100" i="10" s="1"/>
  <c r="D21" i="10"/>
  <c r="D20" i="10"/>
  <c r="D19" i="10"/>
  <c r="D18" i="10"/>
  <c r="D17" i="10"/>
  <c r="D16" i="10"/>
  <c r="D15" i="10"/>
  <c r="B15" i="10"/>
  <c r="A16" i="10" s="1"/>
  <c r="B16" i="10" s="1"/>
  <c r="A17" i="10" s="1"/>
  <c r="B17" i="10" s="1"/>
  <c r="A18" i="10" s="1"/>
  <c r="B18" i="10" s="1"/>
  <c r="A19" i="10" s="1"/>
  <c r="B19" i="10" s="1"/>
  <c r="A20" i="10" s="1"/>
  <c r="B20" i="10" s="1"/>
  <c r="A21" i="10" s="1"/>
  <c r="B21" i="10" s="1"/>
  <c r="C8" i="10"/>
  <c r="D127" i="9"/>
  <c r="B127" i="9"/>
  <c r="D126" i="9"/>
  <c r="B126" i="9"/>
  <c r="D125" i="9"/>
  <c r="B125" i="9"/>
  <c r="D124" i="9"/>
  <c r="B124" i="9"/>
  <c r="D123" i="9"/>
  <c r="B123" i="9"/>
  <c r="D122" i="9"/>
  <c r="B122" i="9"/>
  <c r="D121" i="9"/>
  <c r="B121" i="9"/>
  <c r="D120" i="9"/>
  <c r="B120" i="9"/>
  <c r="D119" i="9"/>
  <c r="D118" i="9"/>
  <c r="D117" i="9"/>
  <c r="D116" i="9"/>
  <c r="D115" i="9"/>
  <c r="D114" i="9"/>
  <c r="D113" i="9"/>
  <c r="B113" i="9"/>
  <c r="A114" i="9" s="1"/>
  <c r="B114" i="9" s="1"/>
  <c r="A115" i="9" s="1"/>
  <c r="B115" i="9" s="1"/>
  <c r="A116" i="9" s="1"/>
  <c r="B116" i="9" s="1"/>
  <c r="A117" i="9" s="1"/>
  <c r="B117" i="9" s="1"/>
  <c r="A118" i="9" s="1"/>
  <c r="B118" i="9" s="1"/>
  <c r="A119" i="9" s="1"/>
  <c r="B119" i="9" s="1"/>
  <c r="D112" i="9"/>
  <c r="D111" i="9"/>
  <c r="D110" i="9"/>
  <c r="D109" i="9"/>
  <c r="D108" i="9"/>
  <c r="D107" i="9"/>
  <c r="D106" i="9"/>
  <c r="D105" i="9"/>
  <c r="D104" i="9"/>
  <c r="B104" i="9"/>
  <c r="A105" i="9" s="1"/>
  <c r="B105" i="9" s="1"/>
  <c r="A106" i="9" s="1"/>
  <c r="B106" i="9" s="1"/>
  <c r="A107" i="9" s="1"/>
  <c r="B107" i="9" s="1"/>
  <c r="A108" i="9" s="1"/>
  <c r="B108" i="9" s="1"/>
  <c r="A109" i="9" s="1"/>
  <c r="B109" i="9" s="1"/>
  <c r="A110" i="9" s="1"/>
  <c r="B110" i="9" s="1"/>
  <c r="A111" i="9" s="1"/>
  <c r="B111" i="9" s="1"/>
  <c r="A112" i="9" s="1"/>
  <c r="B112" i="9" s="1"/>
  <c r="D103" i="9"/>
  <c r="B103" i="9"/>
  <c r="D102" i="9"/>
  <c r="D101" i="9"/>
  <c r="B101" i="9"/>
  <c r="A102" i="9" s="1"/>
  <c r="B102" i="9" s="1"/>
  <c r="D100" i="9"/>
  <c r="D99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A24" i="9"/>
  <c r="B24" i="9" s="1"/>
  <c r="A25" i="9" s="1"/>
  <c r="B25" i="9" s="1"/>
  <c r="A26" i="9" s="1"/>
  <c r="B26" i="9" s="1"/>
  <c r="A27" i="9" s="1"/>
  <c r="B27" i="9" s="1"/>
  <c r="A28" i="9" s="1"/>
  <c r="B28" i="9" s="1"/>
  <c r="A29" i="9" s="1"/>
  <c r="B29" i="9" s="1"/>
  <c r="A30" i="9" s="1"/>
  <c r="B30" i="9" s="1"/>
  <c r="A31" i="9" s="1"/>
  <c r="B31" i="9" s="1"/>
  <c r="A32" i="9" s="1"/>
  <c r="B32" i="9" s="1"/>
  <c r="A33" i="9" s="1"/>
  <c r="B33" i="9" s="1"/>
  <c r="A34" i="9" s="1"/>
  <c r="B34" i="9" s="1"/>
  <c r="A35" i="9" s="1"/>
  <c r="B35" i="9" s="1"/>
  <c r="A36" i="9" s="1"/>
  <c r="B36" i="9" s="1"/>
  <c r="A37" i="9" s="1"/>
  <c r="B37" i="9" s="1"/>
  <c r="A38" i="9" s="1"/>
  <c r="B38" i="9" s="1"/>
  <c r="A39" i="9" s="1"/>
  <c r="B39" i="9" s="1"/>
  <c r="A40" i="9" s="1"/>
  <c r="B40" i="9" s="1"/>
  <c r="A41" i="9" s="1"/>
  <c r="B41" i="9" s="1"/>
  <c r="A42" i="9" s="1"/>
  <c r="B42" i="9" s="1"/>
  <c r="A43" i="9" s="1"/>
  <c r="B43" i="9" s="1"/>
  <c r="A44" i="9" s="1"/>
  <c r="B44" i="9" s="1"/>
  <c r="A45" i="9" s="1"/>
  <c r="B45" i="9" s="1"/>
  <c r="A46" i="9" s="1"/>
  <c r="B46" i="9" s="1"/>
  <c r="A47" i="9" s="1"/>
  <c r="B47" i="9" s="1"/>
  <c r="A48" i="9" s="1"/>
  <c r="B48" i="9" s="1"/>
  <c r="A49" i="9" s="1"/>
  <c r="B49" i="9" s="1"/>
  <c r="A50" i="9" s="1"/>
  <c r="B50" i="9" s="1"/>
  <c r="A51" i="9" s="1"/>
  <c r="B51" i="9" s="1"/>
  <c r="A52" i="9" s="1"/>
  <c r="B52" i="9" s="1"/>
  <c r="A53" i="9" s="1"/>
  <c r="B53" i="9" s="1"/>
  <c r="A54" i="9" s="1"/>
  <c r="B54" i="9" s="1"/>
  <c r="A55" i="9" s="1"/>
  <c r="B55" i="9" s="1"/>
  <c r="A56" i="9" s="1"/>
  <c r="B56" i="9" s="1"/>
  <c r="A57" i="9" s="1"/>
  <c r="B57" i="9" s="1"/>
  <c r="A58" i="9" s="1"/>
  <c r="B58" i="9" s="1"/>
  <c r="A59" i="9" s="1"/>
  <c r="B59" i="9" s="1"/>
  <c r="A60" i="9" s="1"/>
  <c r="B60" i="9" s="1"/>
  <c r="A61" i="9" s="1"/>
  <c r="B61" i="9" s="1"/>
  <c r="A62" i="9" s="1"/>
  <c r="B62" i="9" s="1"/>
  <c r="A63" i="9" s="1"/>
  <c r="B63" i="9" s="1"/>
  <c r="A64" i="9" s="1"/>
  <c r="B64" i="9" s="1"/>
  <c r="A65" i="9" s="1"/>
  <c r="B65" i="9" s="1"/>
  <c r="A66" i="9" s="1"/>
  <c r="B66" i="9" s="1"/>
  <c r="A67" i="9" s="1"/>
  <c r="B67" i="9" s="1"/>
  <c r="A68" i="9" s="1"/>
  <c r="B68" i="9" s="1"/>
  <c r="A69" i="9" s="1"/>
  <c r="B69" i="9" s="1"/>
  <c r="A70" i="9" s="1"/>
  <c r="B70" i="9" s="1"/>
  <c r="A71" i="9" s="1"/>
  <c r="B71" i="9" s="1"/>
  <c r="A72" i="9" s="1"/>
  <c r="B72" i="9" s="1"/>
  <c r="A73" i="9" s="1"/>
  <c r="B73" i="9" s="1"/>
  <c r="A74" i="9" s="1"/>
  <c r="B74" i="9" s="1"/>
  <c r="A75" i="9" s="1"/>
  <c r="B75" i="9" s="1"/>
  <c r="A76" i="9" s="1"/>
  <c r="B76" i="9" s="1"/>
  <c r="A77" i="9" s="1"/>
  <c r="B77" i="9" s="1"/>
  <c r="A78" i="9" s="1"/>
  <c r="B78" i="9" s="1"/>
  <c r="A79" i="9" s="1"/>
  <c r="B79" i="9" s="1"/>
  <c r="A80" i="9" s="1"/>
  <c r="B80" i="9" s="1"/>
  <c r="A81" i="9" s="1"/>
  <c r="B81" i="9" s="1"/>
  <c r="A82" i="9" s="1"/>
  <c r="B82" i="9" s="1"/>
  <c r="A83" i="9" s="1"/>
  <c r="B83" i="9" s="1"/>
  <c r="A84" i="9" s="1"/>
  <c r="B84" i="9" s="1"/>
  <c r="A85" i="9" s="1"/>
  <c r="B85" i="9" s="1"/>
  <c r="A86" i="9" s="1"/>
  <c r="B86" i="9" s="1"/>
  <c r="A87" i="9" s="1"/>
  <c r="B87" i="9" s="1"/>
  <c r="A88" i="9" s="1"/>
  <c r="B88" i="9" s="1"/>
  <c r="A89" i="9" s="1"/>
  <c r="B89" i="9" s="1"/>
  <c r="A90" i="9" s="1"/>
  <c r="B90" i="9" s="1"/>
  <c r="A91" i="9" s="1"/>
  <c r="B91" i="9" s="1"/>
  <c r="A92" i="9" s="1"/>
  <c r="B92" i="9" s="1"/>
  <c r="A93" i="9" s="1"/>
  <c r="B93" i="9" s="1"/>
  <c r="A94" i="9" s="1"/>
  <c r="B94" i="9" s="1"/>
  <c r="A95" i="9" s="1"/>
  <c r="B95" i="9" s="1"/>
  <c r="A96" i="9" s="1"/>
  <c r="B96" i="9" s="1"/>
  <c r="A97" i="9" s="1"/>
  <c r="B97" i="9" s="1"/>
  <c r="A98" i="9" s="1"/>
  <c r="B98" i="9" s="1"/>
  <c r="A99" i="9" s="1"/>
  <c r="B99" i="9" s="1"/>
  <c r="A100" i="9" s="1"/>
  <c r="B100" i="9" s="1"/>
  <c r="D23" i="9"/>
  <c r="D22" i="9"/>
  <c r="B22" i="9"/>
  <c r="A23" i="9" s="1"/>
  <c r="B23" i="9" s="1"/>
  <c r="D21" i="9"/>
  <c r="D20" i="9"/>
  <c r="D19" i="9"/>
  <c r="D18" i="9"/>
  <c r="D17" i="9"/>
  <c r="D16" i="9"/>
  <c r="D15" i="9"/>
  <c r="B15" i="9"/>
  <c r="A16" i="9" s="1"/>
  <c r="B16" i="9" s="1"/>
  <c r="A17" i="9" s="1"/>
  <c r="B17" i="9" s="1"/>
  <c r="A18" i="9" s="1"/>
  <c r="B18" i="9" s="1"/>
  <c r="A19" i="9" s="1"/>
  <c r="B19" i="9" s="1"/>
  <c r="A20" i="9" s="1"/>
  <c r="B20" i="9" s="1"/>
  <c r="A21" i="9" s="1"/>
  <c r="B21" i="9" s="1"/>
  <c r="C8" i="9"/>
  <c r="D127" i="8"/>
  <c r="B127" i="8"/>
  <c r="D126" i="8"/>
  <c r="B126" i="8"/>
  <c r="D125" i="8"/>
  <c r="B125" i="8"/>
  <c r="D124" i="8"/>
  <c r="B124" i="8"/>
  <c r="D123" i="8"/>
  <c r="B123" i="8"/>
  <c r="D122" i="8"/>
  <c r="B122" i="8"/>
  <c r="D121" i="8"/>
  <c r="B121" i="8"/>
  <c r="D120" i="8"/>
  <c r="B120" i="8"/>
  <c r="D119" i="8"/>
  <c r="D118" i="8"/>
  <c r="D117" i="8"/>
  <c r="D116" i="8"/>
  <c r="D115" i="8"/>
  <c r="D114" i="8"/>
  <c r="D113" i="8"/>
  <c r="B113" i="8"/>
  <c r="A114" i="8" s="1"/>
  <c r="B114" i="8" s="1"/>
  <c r="A115" i="8" s="1"/>
  <c r="B115" i="8" s="1"/>
  <c r="A116" i="8" s="1"/>
  <c r="B116" i="8" s="1"/>
  <c r="A117" i="8" s="1"/>
  <c r="B117" i="8" s="1"/>
  <c r="A118" i="8" s="1"/>
  <c r="B118" i="8" s="1"/>
  <c r="A119" i="8" s="1"/>
  <c r="B119" i="8" s="1"/>
  <c r="D112" i="8"/>
  <c r="D111" i="8"/>
  <c r="D110" i="8"/>
  <c r="D109" i="8"/>
  <c r="D108" i="8"/>
  <c r="D107" i="8"/>
  <c r="D106" i="8"/>
  <c r="D105" i="8"/>
  <c r="D104" i="8"/>
  <c r="D103" i="8"/>
  <c r="B103" i="8"/>
  <c r="B104" i="8" s="1"/>
  <c r="A105" i="8" s="1"/>
  <c r="B105" i="8" s="1"/>
  <c r="A106" i="8" s="1"/>
  <c r="B106" i="8" s="1"/>
  <c r="A107" i="8" s="1"/>
  <c r="B107" i="8" s="1"/>
  <c r="A108" i="8" s="1"/>
  <c r="B108" i="8" s="1"/>
  <c r="A109" i="8" s="1"/>
  <c r="B109" i="8" s="1"/>
  <c r="A110" i="8" s="1"/>
  <c r="B110" i="8" s="1"/>
  <c r="A111" i="8" s="1"/>
  <c r="B111" i="8" s="1"/>
  <c r="A112" i="8" s="1"/>
  <c r="B112" i="8" s="1"/>
  <c r="D102" i="8"/>
  <c r="D101" i="8"/>
  <c r="B101" i="8"/>
  <c r="A102" i="8" s="1"/>
  <c r="B102" i="8" s="1"/>
  <c r="D100" i="8"/>
  <c r="D99" i="8"/>
  <c r="D98" i="8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A23" i="8"/>
  <c r="B23" i="8" s="1"/>
  <c r="A24" i="8" s="1"/>
  <c r="B24" i="8" s="1"/>
  <c r="A25" i="8" s="1"/>
  <c r="B25" i="8" s="1"/>
  <c r="A26" i="8" s="1"/>
  <c r="B26" i="8" s="1"/>
  <c r="A27" i="8" s="1"/>
  <c r="B27" i="8" s="1"/>
  <c r="A28" i="8" s="1"/>
  <c r="B28" i="8" s="1"/>
  <c r="A29" i="8" s="1"/>
  <c r="B29" i="8" s="1"/>
  <c r="A30" i="8" s="1"/>
  <c r="B30" i="8" s="1"/>
  <c r="A31" i="8" s="1"/>
  <c r="B31" i="8" s="1"/>
  <c r="A32" i="8" s="1"/>
  <c r="B32" i="8" s="1"/>
  <c r="A33" i="8" s="1"/>
  <c r="B33" i="8" s="1"/>
  <c r="A34" i="8" s="1"/>
  <c r="B34" i="8" s="1"/>
  <c r="A35" i="8" s="1"/>
  <c r="B35" i="8" s="1"/>
  <c r="A36" i="8" s="1"/>
  <c r="B36" i="8" s="1"/>
  <c r="A37" i="8" s="1"/>
  <c r="B37" i="8" s="1"/>
  <c r="A38" i="8" s="1"/>
  <c r="B38" i="8" s="1"/>
  <c r="A39" i="8" s="1"/>
  <c r="B39" i="8" s="1"/>
  <c r="A40" i="8" s="1"/>
  <c r="B40" i="8" s="1"/>
  <c r="A41" i="8" s="1"/>
  <c r="B41" i="8" s="1"/>
  <c r="A42" i="8" s="1"/>
  <c r="B42" i="8" s="1"/>
  <c r="A43" i="8" s="1"/>
  <c r="B43" i="8" s="1"/>
  <c r="A44" i="8" s="1"/>
  <c r="B44" i="8" s="1"/>
  <c r="A45" i="8" s="1"/>
  <c r="B45" i="8" s="1"/>
  <c r="A46" i="8" s="1"/>
  <c r="B46" i="8" s="1"/>
  <c r="A47" i="8" s="1"/>
  <c r="B47" i="8" s="1"/>
  <c r="A48" i="8" s="1"/>
  <c r="B48" i="8" s="1"/>
  <c r="A49" i="8" s="1"/>
  <c r="B49" i="8" s="1"/>
  <c r="A50" i="8" s="1"/>
  <c r="B50" i="8" s="1"/>
  <c r="A51" i="8" s="1"/>
  <c r="B51" i="8" s="1"/>
  <c r="A52" i="8" s="1"/>
  <c r="B52" i="8" s="1"/>
  <c r="A53" i="8" s="1"/>
  <c r="B53" i="8" s="1"/>
  <c r="A54" i="8" s="1"/>
  <c r="B54" i="8" s="1"/>
  <c r="A55" i="8" s="1"/>
  <c r="B55" i="8" s="1"/>
  <c r="A56" i="8" s="1"/>
  <c r="B56" i="8" s="1"/>
  <c r="A57" i="8" s="1"/>
  <c r="B57" i="8" s="1"/>
  <c r="A58" i="8" s="1"/>
  <c r="B58" i="8" s="1"/>
  <c r="A59" i="8" s="1"/>
  <c r="B59" i="8" s="1"/>
  <c r="A60" i="8" s="1"/>
  <c r="B60" i="8" s="1"/>
  <c r="A61" i="8" s="1"/>
  <c r="B61" i="8" s="1"/>
  <c r="A62" i="8" s="1"/>
  <c r="B62" i="8" s="1"/>
  <c r="A63" i="8" s="1"/>
  <c r="B63" i="8" s="1"/>
  <c r="A64" i="8" s="1"/>
  <c r="B64" i="8" s="1"/>
  <c r="A65" i="8" s="1"/>
  <c r="B65" i="8" s="1"/>
  <c r="A66" i="8" s="1"/>
  <c r="B66" i="8" s="1"/>
  <c r="A67" i="8" s="1"/>
  <c r="B67" i="8" s="1"/>
  <c r="A68" i="8" s="1"/>
  <c r="B68" i="8" s="1"/>
  <c r="A69" i="8" s="1"/>
  <c r="B69" i="8" s="1"/>
  <c r="A70" i="8" s="1"/>
  <c r="B70" i="8" s="1"/>
  <c r="A71" i="8" s="1"/>
  <c r="B71" i="8" s="1"/>
  <c r="A72" i="8" s="1"/>
  <c r="B72" i="8" s="1"/>
  <c r="A73" i="8" s="1"/>
  <c r="B73" i="8" s="1"/>
  <c r="A74" i="8" s="1"/>
  <c r="B74" i="8" s="1"/>
  <c r="A75" i="8" s="1"/>
  <c r="B75" i="8" s="1"/>
  <c r="A76" i="8" s="1"/>
  <c r="B76" i="8" s="1"/>
  <c r="A77" i="8" s="1"/>
  <c r="B77" i="8" s="1"/>
  <c r="A78" i="8" s="1"/>
  <c r="B78" i="8" s="1"/>
  <c r="A79" i="8" s="1"/>
  <c r="B79" i="8" s="1"/>
  <c r="A80" i="8" s="1"/>
  <c r="B80" i="8" s="1"/>
  <c r="A81" i="8" s="1"/>
  <c r="B81" i="8" s="1"/>
  <c r="A82" i="8" s="1"/>
  <c r="B82" i="8" s="1"/>
  <c r="A83" i="8" s="1"/>
  <c r="B83" i="8" s="1"/>
  <c r="A84" i="8" s="1"/>
  <c r="B84" i="8" s="1"/>
  <c r="A85" i="8" s="1"/>
  <c r="B85" i="8" s="1"/>
  <c r="A86" i="8" s="1"/>
  <c r="B86" i="8" s="1"/>
  <c r="A87" i="8" s="1"/>
  <c r="B87" i="8" s="1"/>
  <c r="A88" i="8" s="1"/>
  <c r="B88" i="8" s="1"/>
  <c r="A89" i="8" s="1"/>
  <c r="B89" i="8" s="1"/>
  <c r="A90" i="8" s="1"/>
  <c r="B90" i="8" s="1"/>
  <c r="A91" i="8" s="1"/>
  <c r="B91" i="8" s="1"/>
  <c r="A92" i="8" s="1"/>
  <c r="B92" i="8" s="1"/>
  <c r="A93" i="8" s="1"/>
  <c r="B93" i="8" s="1"/>
  <c r="A94" i="8" s="1"/>
  <c r="B94" i="8" s="1"/>
  <c r="A95" i="8" s="1"/>
  <c r="B95" i="8" s="1"/>
  <c r="A96" i="8" s="1"/>
  <c r="B96" i="8" s="1"/>
  <c r="A97" i="8" s="1"/>
  <c r="B97" i="8" s="1"/>
  <c r="A98" i="8" s="1"/>
  <c r="B98" i="8" s="1"/>
  <c r="A99" i="8" s="1"/>
  <c r="B99" i="8" s="1"/>
  <c r="A100" i="8" s="1"/>
  <c r="B100" i="8" s="1"/>
  <c r="D22" i="8"/>
  <c r="B22" i="8"/>
  <c r="D21" i="8"/>
  <c r="D20" i="8"/>
  <c r="D19" i="8"/>
  <c r="D18" i="8"/>
  <c r="D17" i="8"/>
  <c r="D16" i="8"/>
  <c r="D15" i="8"/>
  <c r="B15" i="8"/>
  <c r="A16" i="8" s="1"/>
  <c r="B16" i="8" s="1"/>
  <c r="C8" i="8"/>
  <c r="E15" i="8" s="1"/>
  <c r="D127" i="7"/>
  <c r="B127" i="7"/>
  <c r="D126" i="7"/>
  <c r="B126" i="7"/>
  <c r="D125" i="7"/>
  <c r="B125" i="7"/>
  <c r="D124" i="7"/>
  <c r="B124" i="7"/>
  <c r="D123" i="7"/>
  <c r="B123" i="7"/>
  <c r="D122" i="7"/>
  <c r="B122" i="7"/>
  <c r="D121" i="7"/>
  <c r="B121" i="7"/>
  <c r="D120" i="7"/>
  <c r="B120" i="7"/>
  <c r="D119" i="7"/>
  <c r="D118" i="7"/>
  <c r="D117" i="7"/>
  <c r="D116" i="7"/>
  <c r="D115" i="7"/>
  <c r="D114" i="7"/>
  <c r="D113" i="7"/>
  <c r="B113" i="7"/>
  <c r="A114" i="7" s="1"/>
  <c r="B114" i="7" s="1"/>
  <c r="A115" i="7" s="1"/>
  <c r="B115" i="7" s="1"/>
  <c r="A116" i="7" s="1"/>
  <c r="B116" i="7" s="1"/>
  <c r="A117" i="7" s="1"/>
  <c r="B117" i="7" s="1"/>
  <c r="A118" i="7" s="1"/>
  <c r="B118" i="7" s="1"/>
  <c r="A119" i="7" s="1"/>
  <c r="B119" i="7" s="1"/>
  <c r="D112" i="7"/>
  <c r="D111" i="7"/>
  <c r="D110" i="7"/>
  <c r="D109" i="7"/>
  <c r="D108" i="7"/>
  <c r="D107" i="7"/>
  <c r="D106" i="7"/>
  <c r="D105" i="7"/>
  <c r="D104" i="7"/>
  <c r="D103" i="7"/>
  <c r="D102" i="7"/>
  <c r="D101" i="7"/>
  <c r="B101" i="7"/>
  <c r="A102" i="7" s="1"/>
  <c r="B102" i="7" s="1"/>
  <c r="B103" i="7" s="1"/>
  <c r="A104" i="7" s="1"/>
  <c r="B104" i="7" s="1"/>
  <c r="A105" i="7" s="1"/>
  <c r="B105" i="7" s="1"/>
  <c r="A106" i="7" s="1"/>
  <c r="B106" i="7" s="1"/>
  <c r="A107" i="7" s="1"/>
  <c r="B107" i="7" s="1"/>
  <c r="A108" i="7" s="1"/>
  <c r="B108" i="7" s="1"/>
  <c r="A109" i="7" s="1"/>
  <c r="B109" i="7" s="1"/>
  <c r="A110" i="7" s="1"/>
  <c r="B110" i="7" s="1"/>
  <c r="A111" i="7" s="1"/>
  <c r="B111" i="7" s="1"/>
  <c r="A112" i="7" s="1"/>
  <c r="B112" i="7" s="1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A25" i="7"/>
  <c r="B25" i="7" s="1"/>
  <c r="A26" i="7" s="1"/>
  <c r="B26" i="7" s="1"/>
  <c r="A27" i="7" s="1"/>
  <c r="B27" i="7" s="1"/>
  <c r="A28" i="7" s="1"/>
  <c r="B28" i="7" s="1"/>
  <c r="A29" i="7" s="1"/>
  <c r="B29" i="7" s="1"/>
  <c r="A30" i="7" s="1"/>
  <c r="B30" i="7" s="1"/>
  <c r="A31" i="7" s="1"/>
  <c r="B31" i="7" s="1"/>
  <c r="A32" i="7" s="1"/>
  <c r="B32" i="7" s="1"/>
  <c r="A33" i="7" s="1"/>
  <c r="B33" i="7" s="1"/>
  <c r="A34" i="7" s="1"/>
  <c r="B34" i="7" s="1"/>
  <c r="A35" i="7" s="1"/>
  <c r="B35" i="7" s="1"/>
  <c r="A36" i="7" s="1"/>
  <c r="B36" i="7" s="1"/>
  <c r="A37" i="7" s="1"/>
  <c r="B37" i="7" s="1"/>
  <c r="A38" i="7" s="1"/>
  <c r="B38" i="7" s="1"/>
  <c r="A39" i="7" s="1"/>
  <c r="B39" i="7" s="1"/>
  <c r="A40" i="7" s="1"/>
  <c r="B40" i="7" s="1"/>
  <c r="A41" i="7" s="1"/>
  <c r="B41" i="7" s="1"/>
  <c r="A42" i="7" s="1"/>
  <c r="B42" i="7" s="1"/>
  <c r="A43" i="7" s="1"/>
  <c r="B43" i="7" s="1"/>
  <c r="A44" i="7" s="1"/>
  <c r="B44" i="7" s="1"/>
  <c r="A45" i="7" s="1"/>
  <c r="B45" i="7" s="1"/>
  <c r="A46" i="7" s="1"/>
  <c r="B46" i="7" s="1"/>
  <c r="A47" i="7" s="1"/>
  <c r="B47" i="7" s="1"/>
  <c r="A48" i="7" s="1"/>
  <c r="B48" i="7" s="1"/>
  <c r="A49" i="7" s="1"/>
  <c r="B49" i="7" s="1"/>
  <c r="A50" i="7" s="1"/>
  <c r="B50" i="7" s="1"/>
  <c r="A51" i="7" s="1"/>
  <c r="B51" i="7" s="1"/>
  <c r="A52" i="7" s="1"/>
  <c r="B52" i="7" s="1"/>
  <c r="A53" i="7" s="1"/>
  <c r="B53" i="7" s="1"/>
  <c r="A54" i="7" s="1"/>
  <c r="B54" i="7" s="1"/>
  <c r="A55" i="7" s="1"/>
  <c r="B55" i="7" s="1"/>
  <c r="A56" i="7" s="1"/>
  <c r="B56" i="7" s="1"/>
  <c r="A57" i="7" s="1"/>
  <c r="B57" i="7" s="1"/>
  <c r="A58" i="7" s="1"/>
  <c r="B58" i="7" s="1"/>
  <c r="A59" i="7" s="1"/>
  <c r="B59" i="7" s="1"/>
  <c r="A60" i="7" s="1"/>
  <c r="B60" i="7" s="1"/>
  <c r="A61" i="7" s="1"/>
  <c r="B61" i="7" s="1"/>
  <c r="A62" i="7" s="1"/>
  <c r="B62" i="7" s="1"/>
  <c r="A63" i="7" s="1"/>
  <c r="B63" i="7" s="1"/>
  <c r="A64" i="7" s="1"/>
  <c r="B64" i="7" s="1"/>
  <c r="A65" i="7" s="1"/>
  <c r="B65" i="7" s="1"/>
  <c r="A66" i="7" s="1"/>
  <c r="B66" i="7" s="1"/>
  <c r="A67" i="7" s="1"/>
  <c r="B67" i="7" s="1"/>
  <c r="A68" i="7" s="1"/>
  <c r="B68" i="7" s="1"/>
  <c r="A69" i="7" s="1"/>
  <c r="B69" i="7" s="1"/>
  <c r="A70" i="7" s="1"/>
  <c r="B70" i="7" s="1"/>
  <c r="A71" i="7" s="1"/>
  <c r="B71" i="7" s="1"/>
  <c r="A72" i="7" s="1"/>
  <c r="B72" i="7" s="1"/>
  <c r="A73" i="7" s="1"/>
  <c r="B73" i="7" s="1"/>
  <c r="A74" i="7" s="1"/>
  <c r="B74" i="7" s="1"/>
  <c r="A75" i="7" s="1"/>
  <c r="B75" i="7" s="1"/>
  <c r="A76" i="7" s="1"/>
  <c r="B76" i="7" s="1"/>
  <c r="A77" i="7" s="1"/>
  <c r="B77" i="7" s="1"/>
  <c r="A78" i="7" s="1"/>
  <c r="B78" i="7" s="1"/>
  <c r="A79" i="7" s="1"/>
  <c r="B79" i="7" s="1"/>
  <c r="A80" i="7" s="1"/>
  <c r="B80" i="7" s="1"/>
  <c r="A81" i="7" s="1"/>
  <c r="B81" i="7" s="1"/>
  <c r="A82" i="7" s="1"/>
  <c r="B82" i="7" s="1"/>
  <c r="A83" i="7" s="1"/>
  <c r="B83" i="7" s="1"/>
  <c r="A84" i="7" s="1"/>
  <c r="B84" i="7" s="1"/>
  <c r="A85" i="7" s="1"/>
  <c r="B85" i="7" s="1"/>
  <c r="A86" i="7" s="1"/>
  <c r="B86" i="7" s="1"/>
  <c r="A87" i="7" s="1"/>
  <c r="B87" i="7" s="1"/>
  <c r="A88" i="7" s="1"/>
  <c r="B88" i="7" s="1"/>
  <c r="A89" i="7" s="1"/>
  <c r="B89" i="7" s="1"/>
  <c r="A90" i="7" s="1"/>
  <c r="B90" i="7" s="1"/>
  <c r="A91" i="7" s="1"/>
  <c r="B91" i="7" s="1"/>
  <c r="A92" i="7" s="1"/>
  <c r="B92" i="7" s="1"/>
  <c r="A93" i="7" s="1"/>
  <c r="B93" i="7" s="1"/>
  <c r="A94" i="7" s="1"/>
  <c r="B94" i="7" s="1"/>
  <c r="A95" i="7" s="1"/>
  <c r="B95" i="7" s="1"/>
  <c r="A96" i="7" s="1"/>
  <c r="B96" i="7" s="1"/>
  <c r="A97" i="7" s="1"/>
  <c r="B97" i="7" s="1"/>
  <c r="A98" i="7" s="1"/>
  <c r="B98" i="7" s="1"/>
  <c r="A99" i="7" s="1"/>
  <c r="B99" i="7" s="1"/>
  <c r="A100" i="7" s="1"/>
  <c r="B100" i="7" s="1"/>
  <c r="D24" i="7"/>
  <c r="D23" i="7"/>
  <c r="A23" i="7"/>
  <c r="B23" i="7" s="1"/>
  <c r="A24" i="7" s="1"/>
  <c r="B24" i="7" s="1"/>
  <c r="D22" i="7"/>
  <c r="B22" i="7"/>
  <c r="D21" i="7"/>
  <c r="D20" i="7"/>
  <c r="D19" i="7"/>
  <c r="D18" i="7"/>
  <c r="D17" i="7"/>
  <c r="E16" i="7"/>
  <c r="F16" i="7" s="1"/>
  <c r="D16" i="7"/>
  <c r="B16" i="7"/>
  <c r="A17" i="7" s="1"/>
  <c r="B17" i="7" s="1"/>
  <c r="A18" i="7" s="1"/>
  <c r="B18" i="7" s="1"/>
  <c r="A19" i="7" s="1"/>
  <c r="B19" i="7" s="1"/>
  <c r="A20" i="7" s="1"/>
  <c r="B20" i="7" s="1"/>
  <c r="A21" i="7" s="1"/>
  <c r="B21" i="7" s="1"/>
  <c r="A16" i="7"/>
  <c r="D15" i="7"/>
  <c r="B15" i="7"/>
  <c r="C8" i="7"/>
  <c r="E15" i="7" s="1"/>
  <c r="G127" i="4"/>
  <c r="G128" i="4" s="1"/>
  <c r="F127" i="4"/>
  <c r="E127" i="4"/>
  <c r="D127" i="4"/>
  <c r="B127" i="4"/>
  <c r="G126" i="4"/>
  <c r="F126" i="4"/>
  <c r="E126" i="4"/>
  <c r="D126" i="4"/>
  <c r="B126" i="4"/>
  <c r="G125" i="4"/>
  <c r="F125" i="4"/>
  <c r="E125" i="4"/>
  <c r="D125" i="4"/>
  <c r="B125" i="4"/>
  <c r="G124" i="4"/>
  <c r="F124" i="4"/>
  <c r="E124" i="4"/>
  <c r="D124" i="4"/>
  <c r="B124" i="4"/>
  <c r="G123" i="4"/>
  <c r="F123" i="4"/>
  <c r="E123" i="4"/>
  <c r="D123" i="4"/>
  <c r="B123" i="4"/>
  <c r="G122" i="4"/>
  <c r="F122" i="4"/>
  <c r="E122" i="4"/>
  <c r="D122" i="4"/>
  <c r="B122" i="4"/>
  <c r="G121" i="4"/>
  <c r="F121" i="4"/>
  <c r="E121" i="4"/>
  <c r="D121" i="4"/>
  <c r="B121" i="4"/>
  <c r="G120" i="4"/>
  <c r="F120" i="4"/>
  <c r="E120" i="4"/>
  <c r="D120" i="4"/>
  <c r="B120" i="4"/>
  <c r="G119" i="4"/>
  <c r="F119" i="4"/>
  <c r="E119" i="4"/>
  <c r="D119" i="4"/>
  <c r="B119" i="4"/>
  <c r="A119" i="4"/>
  <c r="G118" i="4"/>
  <c r="F118" i="4"/>
  <c r="E118" i="4"/>
  <c r="D118" i="4"/>
  <c r="B118" i="4"/>
  <c r="A118" i="4"/>
  <c r="G117" i="4"/>
  <c r="F117" i="4"/>
  <c r="E117" i="4"/>
  <c r="D117" i="4"/>
  <c r="B117" i="4"/>
  <c r="A117" i="4"/>
  <c r="G116" i="4"/>
  <c r="F116" i="4"/>
  <c r="E116" i="4"/>
  <c r="D116" i="4"/>
  <c r="B116" i="4"/>
  <c r="A116" i="4"/>
  <c r="G115" i="4"/>
  <c r="F115" i="4"/>
  <c r="E115" i="4"/>
  <c r="D115" i="4"/>
  <c r="B115" i="4"/>
  <c r="A115" i="4"/>
  <c r="G114" i="4"/>
  <c r="F114" i="4"/>
  <c r="E114" i="4"/>
  <c r="D114" i="4"/>
  <c r="B114" i="4"/>
  <c r="A114" i="4"/>
  <c r="G113" i="4"/>
  <c r="F113" i="4"/>
  <c r="E113" i="4"/>
  <c r="D113" i="4"/>
  <c r="B113" i="4"/>
  <c r="A113" i="4"/>
  <c r="G112" i="4"/>
  <c r="F112" i="4"/>
  <c r="E112" i="4"/>
  <c r="D112" i="4"/>
  <c r="B112" i="4"/>
  <c r="A112" i="4"/>
  <c r="G111" i="4"/>
  <c r="F111" i="4"/>
  <c r="E111" i="4"/>
  <c r="D111" i="4"/>
  <c r="B111" i="4"/>
  <c r="A111" i="4"/>
  <c r="G110" i="4"/>
  <c r="F110" i="4"/>
  <c r="E110" i="4"/>
  <c r="D110" i="4"/>
  <c r="B110" i="4"/>
  <c r="A110" i="4"/>
  <c r="G109" i="4"/>
  <c r="F109" i="4"/>
  <c r="E109" i="4"/>
  <c r="D109" i="4"/>
  <c r="B109" i="4"/>
  <c r="A109" i="4"/>
  <c r="G108" i="4"/>
  <c r="F108" i="4"/>
  <c r="E108" i="4"/>
  <c r="D108" i="4"/>
  <c r="B108" i="4"/>
  <c r="A108" i="4"/>
  <c r="G107" i="4"/>
  <c r="F107" i="4"/>
  <c r="E107" i="4"/>
  <c r="D107" i="4"/>
  <c r="B107" i="4"/>
  <c r="A107" i="4"/>
  <c r="G106" i="4"/>
  <c r="F106" i="4"/>
  <c r="E106" i="4"/>
  <c r="D106" i="4"/>
  <c r="B106" i="4"/>
  <c r="A106" i="4"/>
  <c r="G105" i="4"/>
  <c r="F105" i="4"/>
  <c r="E105" i="4"/>
  <c r="D105" i="4"/>
  <c r="B105" i="4"/>
  <c r="A105" i="4"/>
  <c r="G104" i="4"/>
  <c r="F104" i="4"/>
  <c r="E104" i="4"/>
  <c r="D104" i="4"/>
  <c r="B104" i="4"/>
  <c r="A104" i="4"/>
  <c r="G103" i="4"/>
  <c r="F103" i="4"/>
  <c r="E103" i="4"/>
  <c r="D103" i="4"/>
  <c r="B103" i="4"/>
  <c r="A103" i="4"/>
  <c r="G102" i="4"/>
  <c r="F102" i="4"/>
  <c r="E102" i="4"/>
  <c r="D102" i="4"/>
  <c r="B102" i="4"/>
  <c r="A102" i="4"/>
  <c r="G101" i="4"/>
  <c r="F101" i="4"/>
  <c r="E101" i="4"/>
  <c r="D101" i="4"/>
  <c r="B101" i="4"/>
  <c r="G100" i="4"/>
  <c r="F100" i="4"/>
  <c r="E100" i="4"/>
  <c r="D100" i="4"/>
  <c r="B100" i="4"/>
  <c r="A100" i="4"/>
  <c r="G99" i="4"/>
  <c r="F99" i="4"/>
  <c r="E99" i="4"/>
  <c r="D99" i="4"/>
  <c r="B99" i="4"/>
  <c r="A99" i="4"/>
  <c r="G98" i="4"/>
  <c r="F98" i="4"/>
  <c r="E98" i="4"/>
  <c r="D98" i="4"/>
  <c r="B98" i="4"/>
  <c r="A98" i="4"/>
  <c r="G97" i="4"/>
  <c r="F97" i="4"/>
  <c r="E97" i="4"/>
  <c r="D97" i="4"/>
  <c r="B97" i="4"/>
  <c r="A97" i="4"/>
  <c r="G96" i="4"/>
  <c r="F96" i="4"/>
  <c r="E96" i="4"/>
  <c r="D96" i="4"/>
  <c r="B96" i="4"/>
  <c r="A96" i="4"/>
  <c r="G95" i="4"/>
  <c r="F95" i="4"/>
  <c r="E95" i="4"/>
  <c r="D95" i="4"/>
  <c r="B95" i="4"/>
  <c r="A95" i="4"/>
  <c r="G94" i="4"/>
  <c r="F94" i="4"/>
  <c r="E94" i="4"/>
  <c r="D94" i="4"/>
  <c r="B94" i="4"/>
  <c r="A94" i="4"/>
  <c r="G93" i="4"/>
  <c r="F93" i="4"/>
  <c r="E93" i="4"/>
  <c r="D93" i="4"/>
  <c r="B93" i="4"/>
  <c r="A93" i="4"/>
  <c r="G92" i="4"/>
  <c r="F92" i="4"/>
  <c r="E92" i="4"/>
  <c r="D92" i="4"/>
  <c r="B92" i="4"/>
  <c r="A92" i="4"/>
  <c r="G91" i="4"/>
  <c r="F91" i="4"/>
  <c r="E91" i="4"/>
  <c r="D91" i="4"/>
  <c r="B91" i="4"/>
  <c r="A91" i="4"/>
  <c r="G90" i="4"/>
  <c r="F90" i="4"/>
  <c r="E90" i="4"/>
  <c r="D90" i="4"/>
  <c r="B90" i="4"/>
  <c r="A90" i="4"/>
  <c r="G89" i="4"/>
  <c r="F89" i="4"/>
  <c r="E89" i="4"/>
  <c r="D89" i="4"/>
  <c r="B89" i="4"/>
  <c r="A89" i="4"/>
  <c r="G88" i="4"/>
  <c r="F88" i="4"/>
  <c r="E88" i="4"/>
  <c r="D88" i="4"/>
  <c r="B88" i="4"/>
  <c r="A88" i="4"/>
  <c r="G87" i="4"/>
  <c r="F87" i="4"/>
  <c r="E87" i="4"/>
  <c r="D87" i="4"/>
  <c r="B87" i="4"/>
  <c r="A87" i="4"/>
  <c r="G86" i="4"/>
  <c r="F86" i="4"/>
  <c r="E86" i="4"/>
  <c r="D86" i="4"/>
  <c r="B86" i="4"/>
  <c r="A86" i="4"/>
  <c r="G85" i="4"/>
  <c r="F85" i="4"/>
  <c r="E85" i="4"/>
  <c r="D85" i="4"/>
  <c r="B85" i="4"/>
  <c r="A85" i="4"/>
  <c r="G84" i="4"/>
  <c r="F84" i="4"/>
  <c r="E84" i="4"/>
  <c r="D84" i="4"/>
  <c r="B84" i="4"/>
  <c r="A84" i="4"/>
  <c r="G83" i="4"/>
  <c r="F83" i="4"/>
  <c r="E83" i="4"/>
  <c r="D83" i="4"/>
  <c r="B83" i="4"/>
  <c r="A83" i="4"/>
  <c r="G82" i="4"/>
  <c r="F82" i="4"/>
  <c r="E82" i="4"/>
  <c r="D82" i="4"/>
  <c r="B82" i="4"/>
  <c r="A82" i="4"/>
  <c r="G81" i="4"/>
  <c r="F81" i="4"/>
  <c r="E81" i="4"/>
  <c r="D81" i="4"/>
  <c r="B81" i="4"/>
  <c r="A81" i="4"/>
  <c r="G80" i="4"/>
  <c r="F80" i="4"/>
  <c r="E80" i="4"/>
  <c r="D80" i="4"/>
  <c r="B80" i="4"/>
  <c r="A80" i="4"/>
  <c r="G79" i="4"/>
  <c r="F79" i="4"/>
  <c r="E79" i="4"/>
  <c r="D79" i="4"/>
  <c r="B79" i="4"/>
  <c r="A79" i="4"/>
  <c r="G78" i="4"/>
  <c r="F78" i="4"/>
  <c r="E78" i="4"/>
  <c r="D78" i="4"/>
  <c r="B78" i="4"/>
  <c r="A78" i="4"/>
  <c r="G77" i="4"/>
  <c r="F77" i="4"/>
  <c r="E77" i="4"/>
  <c r="D77" i="4"/>
  <c r="B77" i="4"/>
  <c r="A77" i="4"/>
  <c r="G76" i="4"/>
  <c r="F76" i="4"/>
  <c r="E76" i="4"/>
  <c r="D76" i="4"/>
  <c r="B76" i="4"/>
  <c r="A76" i="4"/>
  <c r="G75" i="4"/>
  <c r="F75" i="4"/>
  <c r="E75" i="4"/>
  <c r="D75" i="4"/>
  <c r="B75" i="4"/>
  <c r="A75" i="4"/>
  <c r="G74" i="4"/>
  <c r="F74" i="4"/>
  <c r="E74" i="4"/>
  <c r="D74" i="4"/>
  <c r="B74" i="4"/>
  <c r="A74" i="4"/>
  <c r="G73" i="4"/>
  <c r="F73" i="4"/>
  <c r="E73" i="4"/>
  <c r="D73" i="4"/>
  <c r="B73" i="4"/>
  <c r="A73" i="4"/>
  <c r="G72" i="4"/>
  <c r="F72" i="4"/>
  <c r="E72" i="4"/>
  <c r="D72" i="4"/>
  <c r="B72" i="4"/>
  <c r="A72" i="4"/>
  <c r="G71" i="4"/>
  <c r="F71" i="4"/>
  <c r="E71" i="4"/>
  <c r="D71" i="4"/>
  <c r="B71" i="4"/>
  <c r="A71" i="4"/>
  <c r="G70" i="4"/>
  <c r="F70" i="4"/>
  <c r="E70" i="4"/>
  <c r="D70" i="4"/>
  <c r="B70" i="4"/>
  <c r="A70" i="4"/>
  <c r="G69" i="4"/>
  <c r="F69" i="4"/>
  <c r="E69" i="4"/>
  <c r="D69" i="4"/>
  <c r="B69" i="4"/>
  <c r="A69" i="4"/>
  <c r="G68" i="4"/>
  <c r="F68" i="4"/>
  <c r="E68" i="4"/>
  <c r="D68" i="4"/>
  <c r="B68" i="4"/>
  <c r="A68" i="4"/>
  <c r="G67" i="4"/>
  <c r="F67" i="4"/>
  <c r="E67" i="4"/>
  <c r="D67" i="4"/>
  <c r="B67" i="4"/>
  <c r="A67" i="4"/>
  <c r="G66" i="4"/>
  <c r="F66" i="4"/>
  <c r="E66" i="4"/>
  <c r="D66" i="4"/>
  <c r="B66" i="4"/>
  <c r="A66" i="4"/>
  <c r="G65" i="4"/>
  <c r="F65" i="4"/>
  <c r="E65" i="4"/>
  <c r="D65" i="4"/>
  <c r="B65" i="4"/>
  <c r="A65" i="4"/>
  <c r="G64" i="4"/>
  <c r="F64" i="4"/>
  <c r="E64" i="4"/>
  <c r="D64" i="4"/>
  <c r="B64" i="4"/>
  <c r="A64" i="4"/>
  <c r="G63" i="4"/>
  <c r="F63" i="4"/>
  <c r="E63" i="4"/>
  <c r="D63" i="4"/>
  <c r="B63" i="4"/>
  <c r="A63" i="4"/>
  <c r="G62" i="4"/>
  <c r="F62" i="4"/>
  <c r="E62" i="4"/>
  <c r="D62" i="4"/>
  <c r="B62" i="4"/>
  <c r="A62" i="4"/>
  <c r="G61" i="4"/>
  <c r="F61" i="4"/>
  <c r="E61" i="4"/>
  <c r="D61" i="4"/>
  <c r="B61" i="4"/>
  <c r="A61" i="4"/>
  <c r="G60" i="4"/>
  <c r="F60" i="4"/>
  <c r="E60" i="4"/>
  <c r="D60" i="4"/>
  <c r="B60" i="4"/>
  <c r="A60" i="4"/>
  <c r="G59" i="4"/>
  <c r="F59" i="4"/>
  <c r="E59" i="4"/>
  <c r="D59" i="4"/>
  <c r="B59" i="4"/>
  <c r="A59" i="4"/>
  <c r="G58" i="4"/>
  <c r="F58" i="4"/>
  <c r="E58" i="4"/>
  <c r="D58" i="4"/>
  <c r="B58" i="4"/>
  <c r="A58" i="4"/>
  <c r="G57" i="4"/>
  <c r="F57" i="4"/>
  <c r="E57" i="4"/>
  <c r="D57" i="4"/>
  <c r="B57" i="4"/>
  <c r="A57" i="4"/>
  <c r="G56" i="4"/>
  <c r="F56" i="4"/>
  <c r="E56" i="4"/>
  <c r="D56" i="4"/>
  <c r="B56" i="4"/>
  <c r="A56" i="4"/>
  <c r="G55" i="4"/>
  <c r="F55" i="4"/>
  <c r="E55" i="4"/>
  <c r="D55" i="4"/>
  <c r="B55" i="4"/>
  <c r="A55" i="4"/>
  <c r="G54" i="4"/>
  <c r="F54" i="4"/>
  <c r="E54" i="4"/>
  <c r="D54" i="4"/>
  <c r="B54" i="4"/>
  <c r="A54" i="4"/>
  <c r="G53" i="4"/>
  <c r="F53" i="4"/>
  <c r="E53" i="4"/>
  <c r="D53" i="4"/>
  <c r="B53" i="4"/>
  <c r="A53" i="4"/>
  <c r="G52" i="4"/>
  <c r="F52" i="4"/>
  <c r="E52" i="4"/>
  <c r="D52" i="4"/>
  <c r="B52" i="4"/>
  <c r="A52" i="4"/>
  <c r="G51" i="4"/>
  <c r="F51" i="4"/>
  <c r="E51" i="4"/>
  <c r="D51" i="4"/>
  <c r="B51" i="4"/>
  <c r="A51" i="4"/>
  <c r="G50" i="4"/>
  <c r="F50" i="4"/>
  <c r="E50" i="4"/>
  <c r="D50" i="4"/>
  <c r="B50" i="4"/>
  <c r="A50" i="4"/>
  <c r="G49" i="4"/>
  <c r="F49" i="4"/>
  <c r="E49" i="4"/>
  <c r="D49" i="4"/>
  <c r="B49" i="4"/>
  <c r="A49" i="4"/>
  <c r="G48" i="4"/>
  <c r="F48" i="4"/>
  <c r="E48" i="4"/>
  <c r="D48" i="4"/>
  <c r="B48" i="4"/>
  <c r="A48" i="4"/>
  <c r="G47" i="4"/>
  <c r="F47" i="4"/>
  <c r="E47" i="4"/>
  <c r="D47" i="4"/>
  <c r="B47" i="4"/>
  <c r="A47" i="4"/>
  <c r="G46" i="4"/>
  <c r="F46" i="4"/>
  <c r="E46" i="4"/>
  <c r="D46" i="4"/>
  <c r="B46" i="4"/>
  <c r="A46" i="4"/>
  <c r="G45" i="4"/>
  <c r="F45" i="4"/>
  <c r="E45" i="4"/>
  <c r="D45" i="4"/>
  <c r="B45" i="4"/>
  <c r="A45" i="4"/>
  <c r="G44" i="4"/>
  <c r="F44" i="4"/>
  <c r="E44" i="4"/>
  <c r="D44" i="4"/>
  <c r="B44" i="4"/>
  <c r="A44" i="4"/>
  <c r="G43" i="4"/>
  <c r="F43" i="4"/>
  <c r="E43" i="4"/>
  <c r="D43" i="4"/>
  <c r="B43" i="4"/>
  <c r="A43" i="4"/>
  <c r="G42" i="4"/>
  <c r="F42" i="4"/>
  <c r="E42" i="4"/>
  <c r="D42" i="4"/>
  <c r="B42" i="4"/>
  <c r="A42" i="4"/>
  <c r="G41" i="4"/>
  <c r="F41" i="4"/>
  <c r="E41" i="4"/>
  <c r="D41" i="4"/>
  <c r="B41" i="4"/>
  <c r="A41" i="4"/>
  <c r="G40" i="4"/>
  <c r="F40" i="4"/>
  <c r="E40" i="4"/>
  <c r="D40" i="4"/>
  <c r="B40" i="4"/>
  <c r="A40" i="4"/>
  <c r="G39" i="4"/>
  <c r="F39" i="4"/>
  <c r="E39" i="4"/>
  <c r="D39" i="4"/>
  <c r="B39" i="4"/>
  <c r="A39" i="4"/>
  <c r="G38" i="4"/>
  <c r="F38" i="4"/>
  <c r="E38" i="4"/>
  <c r="D38" i="4"/>
  <c r="B38" i="4"/>
  <c r="A38" i="4"/>
  <c r="G37" i="4"/>
  <c r="F37" i="4"/>
  <c r="E37" i="4"/>
  <c r="D37" i="4"/>
  <c r="B37" i="4"/>
  <c r="A37" i="4"/>
  <c r="G36" i="4"/>
  <c r="F36" i="4"/>
  <c r="E36" i="4"/>
  <c r="D36" i="4"/>
  <c r="B36" i="4"/>
  <c r="A36" i="4"/>
  <c r="G35" i="4"/>
  <c r="F35" i="4"/>
  <c r="E35" i="4"/>
  <c r="D35" i="4"/>
  <c r="B35" i="4"/>
  <c r="A35" i="4"/>
  <c r="G34" i="4"/>
  <c r="F34" i="4"/>
  <c r="E34" i="4"/>
  <c r="D34" i="4"/>
  <c r="B34" i="4"/>
  <c r="A34" i="4"/>
  <c r="G33" i="4"/>
  <c r="F33" i="4"/>
  <c r="E33" i="4"/>
  <c r="D33" i="4"/>
  <c r="B33" i="4"/>
  <c r="A33" i="4"/>
  <c r="G32" i="4"/>
  <c r="F32" i="4"/>
  <c r="E32" i="4"/>
  <c r="D32" i="4"/>
  <c r="B32" i="4"/>
  <c r="A32" i="4"/>
  <c r="G31" i="4"/>
  <c r="F31" i="4"/>
  <c r="E31" i="4"/>
  <c r="D31" i="4"/>
  <c r="B31" i="4"/>
  <c r="A31" i="4"/>
  <c r="G30" i="4"/>
  <c r="F30" i="4"/>
  <c r="E30" i="4"/>
  <c r="D30" i="4"/>
  <c r="B30" i="4"/>
  <c r="A30" i="4"/>
  <c r="G29" i="4"/>
  <c r="F29" i="4"/>
  <c r="E29" i="4"/>
  <c r="D29" i="4"/>
  <c r="B29" i="4"/>
  <c r="A29" i="4"/>
  <c r="G28" i="4"/>
  <c r="F28" i="4"/>
  <c r="E28" i="4"/>
  <c r="D28" i="4"/>
  <c r="B28" i="4"/>
  <c r="A28" i="4"/>
  <c r="G27" i="4"/>
  <c r="F27" i="4"/>
  <c r="E27" i="4"/>
  <c r="D27" i="4"/>
  <c r="B27" i="4"/>
  <c r="A27" i="4"/>
  <c r="G26" i="4"/>
  <c r="F26" i="4"/>
  <c r="E26" i="4"/>
  <c r="D26" i="4"/>
  <c r="B26" i="4"/>
  <c r="A26" i="4"/>
  <c r="G25" i="4"/>
  <c r="F25" i="4"/>
  <c r="E25" i="4"/>
  <c r="D25" i="4"/>
  <c r="B25" i="4"/>
  <c r="A25" i="4"/>
  <c r="G24" i="4"/>
  <c r="F24" i="4"/>
  <c r="E24" i="4"/>
  <c r="D24" i="4"/>
  <c r="B24" i="4"/>
  <c r="A24" i="4"/>
  <c r="G23" i="4"/>
  <c r="F23" i="4"/>
  <c r="E23" i="4"/>
  <c r="D23" i="4"/>
  <c r="B23" i="4"/>
  <c r="A23" i="4"/>
  <c r="G22" i="4"/>
  <c r="F22" i="4"/>
  <c r="E22" i="4"/>
  <c r="D22" i="4"/>
  <c r="B22" i="4"/>
  <c r="G21" i="4"/>
  <c r="F21" i="4"/>
  <c r="E21" i="4"/>
  <c r="D21" i="4"/>
  <c r="B21" i="4"/>
  <c r="A21" i="4"/>
  <c r="G20" i="4"/>
  <c r="F20" i="4"/>
  <c r="E20" i="4"/>
  <c r="D20" i="4"/>
  <c r="B20" i="4"/>
  <c r="A20" i="4"/>
  <c r="G19" i="4"/>
  <c r="F19" i="4"/>
  <c r="E19" i="4"/>
  <c r="D19" i="4"/>
  <c r="B19" i="4"/>
  <c r="A19" i="4"/>
  <c r="G18" i="4"/>
  <c r="F18" i="4"/>
  <c r="E18" i="4"/>
  <c r="D18" i="4"/>
  <c r="B18" i="4"/>
  <c r="A18" i="4"/>
  <c r="G17" i="4"/>
  <c r="F17" i="4"/>
  <c r="E17" i="4"/>
  <c r="D17" i="4"/>
  <c r="B17" i="4"/>
  <c r="A17" i="4"/>
  <c r="G16" i="4"/>
  <c r="F16" i="4"/>
  <c r="E16" i="4"/>
  <c r="D16" i="4"/>
  <c r="B16" i="4"/>
  <c r="A16" i="4"/>
  <c r="G15" i="4"/>
  <c r="E15" i="4"/>
  <c r="D15" i="4"/>
  <c r="B15" i="4"/>
  <c r="C9" i="4"/>
  <c r="C8" i="4"/>
  <c r="G126" i="3"/>
  <c r="F126" i="3"/>
  <c r="E126" i="3"/>
  <c r="H126" i="3" s="1"/>
  <c r="H127" i="3" s="1"/>
  <c r="D8" i="3" s="1"/>
  <c r="C126" i="3"/>
  <c r="H125" i="3"/>
  <c r="G125" i="3"/>
  <c r="F125" i="3"/>
  <c r="E125" i="3"/>
  <c r="C125" i="3"/>
  <c r="H124" i="3"/>
  <c r="G124" i="3"/>
  <c r="F124" i="3"/>
  <c r="E124" i="3"/>
  <c r="C124" i="3"/>
  <c r="H123" i="3"/>
  <c r="G123" i="3"/>
  <c r="F123" i="3"/>
  <c r="E123" i="3"/>
  <c r="C123" i="3"/>
  <c r="H122" i="3"/>
  <c r="G122" i="3"/>
  <c r="F122" i="3"/>
  <c r="E122" i="3"/>
  <c r="C122" i="3"/>
  <c r="H121" i="3"/>
  <c r="G121" i="3"/>
  <c r="F121" i="3"/>
  <c r="E121" i="3"/>
  <c r="C121" i="3"/>
  <c r="H120" i="3"/>
  <c r="G120" i="3"/>
  <c r="F120" i="3"/>
  <c r="E120" i="3"/>
  <c r="C120" i="3"/>
  <c r="H119" i="3"/>
  <c r="G119" i="3"/>
  <c r="F119" i="3"/>
  <c r="E119" i="3"/>
  <c r="C119" i="3"/>
  <c r="H118" i="3"/>
  <c r="G118" i="3"/>
  <c r="F118" i="3"/>
  <c r="E118" i="3"/>
  <c r="C118" i="3"/>
  <c r="B118" i="3"/>
  <c r="H117" i="3"/>
  <c r="G117" i="3"/>
  <c r="F117" i="3"/>
  <c r="E117" i="3"/>
  <c r="C117" i="3"/>
  <c r="B117" i="3"/>
  <c r="H116" i="3"/>
  <c r="G116" i="3"/>
  <c r="F116" i="3"/>
  <c r="E116" i="3"/>
  <c r="C116" i="3"/>
  <c r="B116" i="3"/>
  <c r="H115" i="3"/>
  <c r="G115" i="3"/>
  <c r="F115" i="3"/>
  <c r="E115" i="3"/>
  <c r="C115" i="3"/>
  <c r="B115" i="3"/>
  <c r="H114" i="3"/>
  <c r="G114" i="3"/>
  <c r="F114" i="3"/>
  <c r="E114" i="3"/>
  <c r="C114" i="3"/>
  <c r="B114" i="3"/>
  <c r="H113" i="3"/>
  <c r="G113" i="3"/>
  <c r="F113" i="3"/>
  <c r="E113" i="3"/>
  <c r="C113" i="3"/>
  <c r="B113" i="3"/>
  <c r="H112" i="3"/>
  <c r="G112" i="3"/>
  <c r="F112" i="3"/>
  <c r="E112" i="3"/>
  <c r="C112" i="3"/>
  <c r="B112" i="3"/>
  <c r="H111" i="3"/>
  <c r="G111" i="3"/>
  <c r="F111" i="3"/>
  <c r="E111" i="3"/>
  <c r="C111" i="3"/>
  <c r="B111" i="3"/>
  <c r="H110" i="3"/>
  <c r="G110" i="3"/>
  <c r="F110" i="3"/>
  <c r="E110" i="3"/>
  <c r="C110" i="3"/>
  <c r="B110" i="3"/>
  <c r="H109" i="3"/>
  <c r="G109" i="3"/>
  <c r="F109" i="3"/>
  <c r="E109" i="3"/>
  <c r="C109" i="3"/>
  <c r="B109" i="3"/>
  <c r="H108" i="3"/>
  <c r="G108" i="3"/>
  <c r="F108" i="3"/>
  <c r="E108" i="3"/>
  <c r="C108" i="3"/>
  <c r="B108" i="3"/>
  <c r="H107" i="3"/>
  <c r="G107" i="3"/>
  <c r="F107" i="3"/>
  <c r="E107" i="3"/>
  <c r="C107" i="3"/>
  <c r="B107" i="3"/>
  <c r="H106" i="3"/>
  <c r="G106" i="3"/>
  <c r="F106" i="3"/>
  <c r="E106" i="3"/>
  <c r="C106" i="3"/>
  <c r="B106" i="3"/>
  <c r="H105" i="3"/>
  <c r="G105" i="3"/>
  <c r="F105" i="3"/>
  <c r="E105" i="3"/>
  <c r="C105" i="3"/>
  <c r="B105" i="3"/>
  <c r="H104" i="3"/>
  <c r="G104" i="3"/>
  <c r="F104" i="3"/>
  <c r="E104" i="3"/>
  <c r="C104" i="3"/>
  <c r="B104" i="3"/>
  <c r="H103" i="3"/>
  <c r="G103" i="3"/>
  <c r="F103" i="3"/>
  <c r="E103" i="3"/>
  <c r="C103" i="3"/>
  <c r="B103" i="3"/>
  <c r="H102" i="3"/>
  <c r="G102" i="3"/>
  <c r="F102" i="3"/>
  <c r="E102" i="3"/>
  <c r="C102" i="3"/>
  <c r="B102" i="3"/>
  <c r="H101" i="3"/>
  <c r="G101" i="3"/>
  <c r="F101" i="3"/>
  <c r="E101" i="3"/>
  <c r="C101" i="3"/>
  <c r="B101" i="3"/>
  <c r="H100" i="3"/>
  <c r="G100" i="3"/>
  <c r="F100" i="3"/>
  <c r="E100" i="3"/>
  <c r="C100" i="3"/>
  <c r="H99" i="3"/>
  <c r="G99" i="3"/>
  <c r="F99" i="3"/>
  <c r="E99" i="3"/>
  <c r="C99" i="3"/>
  <c r="B99" i="3"/>
  <c r="H98" i="3"/>
  <c r="G98" i="3"/>
  <c r="F98" i="3"/>
  <c r="E98" i="3"/>
  <c r="C98" i="3"/>
  <c r="B98" i="3"/>
  <c r="H97" i="3"/>
  <c r="G97" i="3"/>
  <c r="F97" i="3"/>
  <c r="E97" i="3"/>
  <c r="C97" i="3"/>
  <c r="B97" i="3"/>
  <c r="H96" i="3"/>
  <c r="G96" i="3"/>
  <c r="F96" i="3"/>
  <c r="E96" i="3"/>
  <c r="C96" i="3"/>
  <c r="B96" i="3"/>
  <c r="H95" i="3"/>
  <c r="G95" i="3"/>
  <c r="F95" i="3"/>
  <c r="E95" i="3"/>
  <c r="C95" i="3"/>
  <c r="B95" i="3"/>
  <c r="H94" i="3"/>
  <c r="G94" i="3"/>
  <c r="F94" i="3"/>
  <c r="E94" i="3"/>
  <c r="C94" i="3"/>
  <c r="B94" i="3"/>
  <c r="H93" i="3"/>
  <c r="G93" i="3"/>
  <c r="F93" i="3"/>
  <c r="E93" i="3"/>
  <c r="C93" i="3"/>
  <c r="B93" i="3"/>
  <c r="H92" i="3"/>
  <c r="G92" i="3"/>
  <c r="F92" i="3"/>
  <c r="E92" i="3"/>
  <c r="C92" i="3"/>
  <c r="B92" i="3"/>
  <c r="H91" i="3"/>
  <c r="G91" i="3"/>
  <c r="F91" i="3"/>
  <c r="E91" i="3"/>
  <c r="C91" i="3"/>
  <c r="B91" i="3"/>
  <c r="H90" i="3"/>
  <c r="G90" i="3"/>
  <c r="F90" i="3"/>
  <c r="E90" i="3"/>
  <c r="C90" i="3"/>
  <c r="B90" i="3"/>
  <c r="H89" i="3"/>
  <c r="G89" i="3"/>
  <c r="F89" i="3"/>
  <c r="E89" i="3"/>
  <c r="C89" i="3"/>
  <c r="B89" i="3"/>
  <c r="H88" i="3"/>
  <c r="G88" i="3"/>
  <c r="F88" i="3"/>
  <c r="E88" i="3"/>
  <c r="C88" i="3"/>
  <c r="B88" i="3"/>
  <c r="H87" i="3"/>
  <c r="G87" i="3"/>
  <c r="F87" i="3"/>
  <c r="E87" i="3"/>
  <c r="C87" i="3"/>
  <c r="B87" i="3"/>
  <c r="H86" i="3"/>
  <c r="G86" i="3"/>
  <c r="F86" i="3"/>
  <c r="E86" i="3"/>
  <c r="C86" i="3"/>
  <c r="B86" i="3"/>
  <c r="H85" i="3"/>
  <c r="G85" i="3"/>
  <c r="F85" i="3"/>
  <c r="E85" i="3"/>
  <c r="C85" i="3"/>
  <c r="B85" i="3"/>
  <c r="H84" i="3"/>
  <c r="G84" i="3"/>
  <c r="F84" i="3"/>
  <c r="E84" i="3"/>
  <c r="C84" i="3"/>
  <c r="B84" i="3"/>
  <c r="H83" i="3"/>
  <c r="G83" i="3"/>
  <c r="F83" i="3"/>
  <c r="E83" i="3"/>
  <c r="C83" i="3"/>
  <c r="B83" i="3"/>
  <c r="H82" i="3"/>
  <c r="G82" i="3"/>
  <c r="F82" i="3"/>
  <c r="E82" i="3"/>
  <c r="C82" i="3"/>
  <c r="B82" i="3"/>
  <c r="H81" i="3"/>
  <c r="G81" i="3"/>
  <c r="F81" i="3"/>
  <c r="E81" i="3"/>
  <c r="C81" i="3"/>
  <c r="B81" i="3"/>
  <c r="H80" i="3"/>
  <c r="G80" i="3"/>
  <c r="F80" i="3"/>
  <c r="E80" i="3"/>
  <c r="C80" i="3"/>
  <c r="B80" i="3"/>
  <c r="H79" i="3"/>
  <c r="G79" i="3"/>
  <c r="F79" i="3"/>
  <c r="E79" i="3"/>
  <c r="C79" i="3"/>
  <c r="B79" i="3"/>
  <c r="H78" i="3"/>
  <c r="G78" i="3"/>
  <c r="F78" i="3"/>
  <c r="E78" i="3"/>
  <c r="C78" i="3"/>
  <c r="B78" i="3"/>
  <c r="H77" i="3"/>
  <c r="G77" i="3"/>
  <c r="F77" i="3"/>
  <c r="E77" i="3"/>
  <c r="C77" i="3"/>
  <c r="B77" i="3"/>
  <c r="H76" i="3"/>
  <c r="G76" i="3"/>
  <c r="F76" i="3"/>
  <c r="E76" i="3"/>
  <c r="C76" i="3"/>
  <c r="B76" i="3"/>
  <c r="H75" i="3"/>
  <c r="G75" i="3"/>
  <c r="F75" i="3"/>
  <c r="E75" i="3"/>
  <c r="C75" i="3"/>
  <c r="B75" i="3"/>
  <c r="H74" i="3"/>
  <c r="G74" i="3"/>
  <c r="F74" i="3"/>
  <c r="E74" i="3"/>
  <c r="C74" i="3"/>
  <c r="B74" i="3"/>
  <c r="H73" i="3"/>
  <c r="G73" i="3"/>
  <c r="F73" i="3"/>
  <c r="E73" i="3"/>
  <c r="C73" i="3"/>
  <c r="B73" i="3"/>
  <c r="H72" i="3"/>
  <c r="G72" i="3"/>
  <c r="F72" i="3"/>
  <c r="E72" i="3"/>
  <c r="C72" i="3"/>
  <c r="B72" i="3"/>
  <c r="H71" i="3"/>
  <c r="G71" i="3"/>
  <c r="F71" i="3"/>
  <c r="E71" i="3"/>
  <c r="C71" i="3"/>
  <c r="B71" i="3"/>
  <c r="H70" i="3"/>
  <c r="G70" i="3"/>
  <c r="F70" i="3"/>
  <c r="E70" i="3"/>
  <c r="C70" i="3"/>
  <c r="B70" i="3"/>
  <c r="H69" i="3"/>
  <c r="G69" i="3"/>
  <c r="F69" i="3"/>
  <c r="E69" i="3"/>
  <c r="C69" i="3"/>
  <c r="B69" i="3"/>
  <c r="H68" i="3"/>
  <c r="G68" i="3"/>
  <c r="F68" i="3"/>
  <c r="E68" i="3"/>
  <c r="C68" i="3"/>
  <c r="B68" i="3"/>
  <c r="H67" i="3"/>
  <c r="G67" i="3"/>
  <c r="F67" i="3"/>
  <c r="E67" i="3"/>
  <c r="C67" i="3"/>
  <c r="B67" i="3"/>
  <c r="H66" i="3"/>
  <c r="G66" i="3"/>
  <c r="F66" i="3"/>
  <c r="E66" i="3"/>
  <c r="C66" i="3"/>
  <c r="B66" i="3"/>
  <c r="H65" i="3"/>
  <c r="G65" i="3"/>
  <c r="F65" i="3"/>
  <c r="E65" i="3"/>
  <c r="C65" i="3"/>
  <c r="B65" i="3"/>
  <c r="H64" i="3"/>
  <c r="G64" i="3"/>
  <c r="F64" i="3"/>
  <c r="E64" i="3"/>
  <c r="C64" i="3"/>
  <c r="B64" i="3"/>
  <c r="H63" i="3"/>
  <c r="G63" i="3"/>
  <c r="F63" i="3"/>
  <c r="E63" i="3"/>
  <c r="C63" i="3"/>
  <c r="B63" i="3"/>
  <c r="H62" i="3"/>
  <c r="G62" i="3"/>
  <c r="F62" i="3"/>
  <c r="E62" i="3"/>
  <c r="C62" i="3"/>
  <c r="B62" i="3"/>
  <c r="H61" i="3"/>
  <c r="G61" i="3"/>
  <c r="F61" i="3"/>
  <c r="E61" i="3"/>
  <c r="C61" i="3"/>
  <c r="B61" i="3"/>
  <c r="H60" i="3"/>
  <c r="G60" i="3"/>
  <c r="F60" i="3"/>
  <c r="E60" i="3"/>
  <c r="C60" i="3"/>
  <c r="B60" i="3"/>
  <c r="H59" i="3"/>
  <c r="G59" i="3"/>
  <c r="F59" i="3"/>
  <c r="E59" i="3"/>
  <c r="C59" i="3"/>
  <c r="B59" i="3"/>
  <c r="H58" i="3"/>
  <c r="G58" i="3"/>
  <c r="F58" i="3"/>
  <c r="E58" i="3"/>
  <c r="C58" i="3"/>
  <c r="B58" i="3"/>
  <c r="H57" i="3"/>
  <c r="G57" i="3"/>
  <c r="F57" i="3"/>
  <c r="E57" i="3"/>
  <c r="C57" i="3"/>
  <c r="B57" i="3"/>
  <c r="H56" i="3"/>
  <c r="G56" i="3"/>
  <c r="F56" i="3"/>
  <c r="E56" i="3"/>
  <c r="C56" i="3"/>
  <c r="B56" i="3"/>
  <c r="H55" i="3"/>
  <c r="G55" i="3"/>
  <c r="F55" i="3"/>
  <c r="E55" i="3"/>
  <c r="C55" i="3"/>
  <c r="B55" i="3"/>
  <c r="H54" i="3"/>
  <c r="G54" i="3"/>
  <c r="F54" i="3"/>
  <c r="E54" i="3"/>
  <c r="C54" i="3"/>
  <c r="B54" i="3"/>
  <c r="H53" i="3"/>
  <c r="G53" i="3"/>
  <c r="F53" i="3"/>
  <c r="E53" i="3"/>
  <c r="C53" i="3"/>
  <c r="B53" i="3"/>
  <c r="H52" i="3"/>
  <c r="G52" i="3"/>
  <c r="F52" i="3"/>
  <c r="E52" i="3"/>
  <c r="C52" i="3"/>
  <c r="B52" i="3"/>
  <c r="H51" i="3"/>
  <c r="G51" i="3"/>
  <c r="F51" i="3"/>
  <c r="E51" i="3"/>
  <c r="C51" i="3"/>
  <c r="B51" i="3"/>
  <c r="H50" i="3"/>
  <c r="G50" i="3"/>
  <c r="F50" i="3"/>
  <c r="E50" i="3"/>
  <c r="C50" i="3"/>
  <c r="B50" i="3"/>
  <c r="H49" i="3"/>
  <c r="G49" i="3"/>
  <c r="F49" i="3"/>
  <c r="E49" i="3"/>
  <c r="C49" i="3"/>
  <c r="B49" i="3"/>
  <c r="H48" i="3"/>
  <c r="G48" i="3"/>
  <c r="F48" i="3"/>
  <c r="E48" i="3"/>
  <c r="C48" i="3"/>
  <c r="B48" i="3"/>
  <c r="H47" i="3"/>
  <c r="G47" i="3"/>
  <c r="F47" i="3"/>
  <c r="E47" i="3"/>
  <c r="C47" i="3"/>
  <c r="B47" i="3"/>
  <c r="H46" i="3"/>
  <c r="G46" i="3"/>
  <c r="F46" i="3"/>
  <c r="E46" i="3"/>
  <c r="C46" i="3"/>
  <c r="B46" i="3"/>
  <c r="H45" i="3"/>
  <c r="G45" i="3"/>
  <c r="F45" i="3"/>
  <c r="E45" i="3"/>
  <c r="C45" i="3"/>
  <c r="B45" i="3"/>
  <c r="H44" i="3"/>
  <c r="G44" i="3"/>
  <c r="F44" i="3"/>
  <c r="E44" i="3"/>
  <c r="C44" i="3"/>
  <c r="B44" i="3"/>
  <c r="H43" i="3"/>
  <c r="G43" i="3"/>
  <c r="F43" i="3"/>
  <c r="E43" i="3"/>
  <c r="C43" i="3"/>
  <c r="B43" i="3"/>
  <c r="H42" i="3"/>
  <c r="G42" i="3"/>
  <c r="F42" i="3"/>
  <c r="E42" i="3"/>
  <c r="C42" i="3"/>
  <c r="B42" i="3"/>
  <c r="H41" i="3"/>
  <c r="G41" i="3"/>
  <c r="F41" i="3"/>
  <c r="E41" i="3"/>
  <c r="C41" i="3"/>
  <c r="B41" i="3"/>
  <c r="H40" i="3"/>
  <c r="G40" i="3"/>
  <c r="F40" i="3"/>
  <c r="E40" i="3"/>
  <c r="C40" i="3"/>
  <c r="B40" i="3"/>
  <c r="H39" i="3"/>
  <c r="G39" i="3"/>
  <c r="F39" i="3"/>
  <c r="E39" i="3"/>
  <c r="C39" i="3"/>
  <c r="B39" i="3"/>
  <c r="H38" i="3"/>
  <c r="G38" i="3"/>
  <c r="F38" i="3"/>
  <c r="E38" i="3"/>
  <c r="C38" i="3"/>
  <c r="B38" i="3"/>
  <c r="H37" i="3"/>
  <c r="G37" i="3"/>
  <c r="F37" i="3"/>
  <c r="E37" i="3"/>
  <c r="C37" i="3"/>
  <c r="B37" i="3"/>
  <c r="H36" i="3"/>
  <c r="G36" i="3"/>
  <c r="F36" i="3"/>
  <c r="E36" i="3"/>
  <c r="C36" i="3"/>
  <c r="B36" i="3"/>
  <c r="H35" i="3"/>
  <c r="G35" i="3"/>
  <c r="F35" i="3"/>
  <c r="E35" i="3"/>
  <c r="C35" i="3"/>
  <c r="B35" i="3"/>
  <c r="H34" i="3"/>
  <c r="G34" i="3"/>
  <c r="F34" i="3"/>
  <c r="E34" i="3"/>
  <c r="C34" i="3"/>
  <c r="B34" i="3"/>
  <c r="H33" i="3"/>
  <c r="G33" i="3"/>
  <c r="F33" i="3"/>
  <c r="E33" i="3"/>
  <c r="C33" i="3"/>
  <c r="B33" i="3"/>
  <c r="H32" i="3"/>
  <c r="G32" i="3"/>
  <c r="F32" i="3"/>
  <c r="E32" i="3"/>
  <c r="C32" i="3"/>
  <c r="B32" i="3"/>
  <c r="H31" i="3"/>
  <c r="G31" i="3"/>
  <c r="F31" i="3"/>
  <c r="E31" i="3"/>
  <c r="C31" i="3"/>
  <c r="B31" i="3"/>
  <c r="H30" i="3"/>
  <c r="G30" i="3"/>
  <c r="F30" i="3"/>
  <c r="E30" i="3"/>
  <c r="C30" i="3"/>
  <c r="B30" i="3"/>
  <c r="H29" i="3"/>
  <c r="G29" i="3"/>
  <c r="F29" i="3"/>
  <c r="E29" i="3"/>
  <c r="C29" i="3"/>
  <c r="B29" i="3"/>
  <c r="H28" i="3"/>
  <c r="G28" i="3"/>
  <c r="F28" i="3"/>
  <c r="E28" i="3"/>
  <c r="C28" i="3"/>
  <c r="B28" i="3"/>
  <c r="H27" i="3"/>
  <c r="G27" i="3"/>
  <c r="F27" i="3"/>
  <c r="E27" i="3"/>
  <c r="C27" i="3"/>
  <c r="B27" i="3"/>
  <c r="H26" i="3"/>
  <c r="G26" i="3"/>
  <c r="F26" i="3"/>
  <c r="E26" i="3"/>
  <c r="C26" i="3"/>
  <c r="B26" i="3"/>
  <c r="H25" i="3"/>
  <c r="G25" i="3"/>
  <c r="F25" i="3"/>
  <c r="E25" i="3"/>
  <c r="C25" i="3"/>
  <c r="B25" i="3"/>
  <c r="H24" i="3"/>
  <c r="G24" i="3"/>
  <c r="F24" i="3"/>
  <c r="E24" i="3"/>
  <c r="C24" i="3"/>
  <c r="B24" i="3"/>
  <c r="H23" i="3"/>
  <c r="G23" i="3"/>
  <c r="F23" i="3"/>
  <c r="E23" i="3"/>
  <c r="C23" i="3"/>
  <c r="B23" i="3"/>
  <c r="H22" i="3"/>
  <c r="G22" i="3"/>
  <c r="F22" i="3"/>
  <c r="E22" i="3"/>
  <c r="C22" i="3"/>
  <c r="B22" i="3"/>
  <c r="H21" i="3"/>
  <c r="G21" i="3"/>
  <c r="F21" i="3"/>
  <c r="E21" i="3"/>
  <c r="C21" i="3"/>
  <c r="H20" i="3"/>
  <c r="G20" i="3"/>
  <c r="F20" i="3"/>
  <c r="E20" i="3"/>
  <c r="C20" i="3"/>
  <c r="B20" i="3"/>
  <c r="H19" i="3"/>
  <c r="G19" i="3"/>
  <c r="F19" i="3"/>
  <c r="E19" i="3"/>
  <c r="C19" i="3"/>
  <c r="B19" i="3"/>
  <c r="H18" i="3"/>
  <c r="G18" i="3"/>
  <c r="F18" i="3"/>
  <c r="E18" i="3"/>
  <c r="C18" i="3"/>
  <c r="B18" i="3"/>
  <c r="H17" i="3"/>
  <c r="G17" i="3"/>
  <c r="F17" i="3"/>
  <c r="E17" i="3"/>
  <c r="C17" i="3"/>
  <c r="B17" i="3"/>
  <c r="H16" i="3"/>
  <c r="G16" i="3"/>
  <c r="F16" i="3"/>
  <c r="E16" i="3"/>
  <c r="C16" i="3"/>
  <c r="B16" i="3"/>
  <c r="H15" i="3"/>
  <c r="G15" i="3"/>
  <c r="F15" i="3"/>
  <c r="E15" i="3"/>
  <c r="C15" i="3"/>
  <c r="B15" i="3"/>
  <c r="H14" i="3"/>
  <c r="F14" i="3"/>
  <c r="E14" i="3"/>
  <c r="C14" i="3"/>
  <c r="D7" i="3"/>
  <c r="F127" i="1"/>
  <c r="E127" i="1"/>
  <c r="D127" i="1"/>
  <c r="G127" i="1" s="1"/>
  <c r="B127" i="1"/>
  <c r="G126" i="1"/>
  <c r="F126" i="1"/>
  <c r="E126" i="1"/>
  <c r="D126" i="1"/>
  <c r="B126" i="1"/>
  <c r="G125" i="1"/>
  <c r="F125" i="1"/>
  <c r="E125" i="1"/>
  <c r="D125" i="1"/>
  <c r="B125" i="1"/>
  <c r="G124" i="1"/>
  <c r="F124" i="1"/>
  <c r="E124" i="1"/>
  <c r="D124" i="1"/>
  <c r="B124" i="1"/>
  <c r="G123" i="1"/>
  <c r="F123" i="1"/>
  <c r="E123" i="1"/>
  <c r="D123" i="1"/>
  <c r="B123" i="1"/>
  <c r="G122" i="1"/>
  <c r="F122" i="1"/>
  <c r="E122" i="1"/>
  <c r="D122" i="1"/>
  <c r="B122" i="1"/>
  <c r="G121" i="1"/>
  <c r="F121" i="1"/>
  <c r="E121" i="1"/>
  <c r="D121" i="1"/>
  <c r="B121" i="1"/>
  <c r="G120" i="1"/>
  <c r="F120" i="1"/>
  <c r="E120" i="1"/>
  <c r="D120" i="1"/>
  <c r="B120" i="1"/>
  <c r="G119" i="1"/>
  <c r="F119" i="1"/>
  <c r="E119" i="1"/>
  <c r="D119" i="1"/>
  <c r="B119" i="1"/>
  <c r="A119" i="1"/>
  <c r="G118" i="1"/>
  <c r="F118" i="1"/>
  <c r="E118" i="1"/>
  <c r="D118" i="1"/>
  <c r="B118" i="1"/>
  <c r="A118" i="1"/>
  <c r="G117" i="1"/>
  <c r="F117" i="1"/>
  <c r="E117" i="1"/>
  <c r="D117" i="1"/>
  <c r="B117" i="1"/>
  <c r="A117" i="1"/>
  <c r="G116" i="1"/>
  <c r="F116" i="1"/>
  <c r="E116" i="1"/>
  <c r="D116" i="1"/>
  <c r="B116" i="1"/>
  <c r="A116" i="1"/>
  <c r="G115" i="1"/>
  <c r="F115" i="1"/>
  <c r="E115" i="1"/>
  <c r="D115" i="1"/>
  <c r="B115" i="1"/>
  <c r="A115" i="1"/>
  <c r="G114" i="1"/>
  <c r="F114" i="1"/>
  <c r="E114" i="1"/>
  <c r="D114" i="1"/>
  <c r="B114" i="1"/>
  <c r="A114" i="1"/>
  <c r="G113" i="1"/>
  <c r="F113" i="1"/>
  <c r="E113" i="1"/>
  <c r="D113" i="1"/>
  <c r="B113" i="1"/>
  <c r="A113" i="1"/>
  <c r="G112" i="1"/>
  <c r="F112" i="1"/>
  <c r="E112" i="1"/>
  <c r="D112" i="1"/>
  <c r="B112" i="1"/>
  <c r="A112" i="1"/>
  <c r="G111" i="1"/>
  <c r="F111" i="1"/>
  <c r="E111" i="1"/>
  <c r="D111" i="1"/>
  <c r="B111" i="1"/>
  <c r="A111" i="1"/>
  <c r="G110" i="1"/>
  <c r="F110" i="1"/>
  <c r="E110" i="1"/>
  <c r="D110" i="1"/>
  <c r="B110" i="1"/>
  <c r="A110" i="1"/>
  <c r="G109" i="1"/>
  <c r="F109" i="1"/>
  <c r="E109" i="1"/>
  <c r="D109" i="1"/>
  <c r="B109" i="1"/>
  <c r="A109" i="1"/>
  <c r="G108" i="1"/>
  <c r="F108" i="1"/>
  <c r="E108" i="1"/>
  <c r="D108" i="1"/>
  <c r="B108" i="1"/>
  <c r="A108" i="1"/>
  <c r="G107" i="1"/>
  <c r="F107" i="1"/>
  <c r="E107" i="1"/>
  <c r="D107" i="1"/>
  <c r="B107" i="1"/>
  <c r="A107" i="1"/>
  <c r="G106" i="1"/>
  <c r="F106" i="1"/>
  <c r="E106" i="1"/>
  <c r="D106" i="1"/>
  <c r="B106" i="1"/>
  <c r="A106" i="1"/>
  <c r="G105" i="1"/>
  <c r="F105" i="1"/>
  <c r="E105" i="1"/>
  <c r="D105" i="1"/>
  <c r="B105" i="1"/>
  <c r="A105" i="1"/>
  <c r="G104" i="1"/>
  <c r="F104" i="1"/>
  <c r="E104" i="1"/>
  <c r="D104" i="1"/>
  <c r="B104" i="1"/>
  <c r="A104" i="1"/>
  <c r="G103" i="1"/>
  <c r="F103" i="1"/>
  <c r="E103" i="1"/>
  <c r="D103" i="1"/>
  <c r="B103" i="1"/>
  <c r="A103" i="1"/>
  <c r="G102" i="1"/>
  <c r="F102" i="1"/>
  <c r="E102" i="1"/>
  <c r="D102" i="1"/>
  <c r="B102" i="1"/>
  <c r="A102" i="1"/>
  <c r="G101" i="1"/>
  <c r="F101" i="1"/>
  <c r="E101" i="1"/>
  <c r="D101" i="1"/>
  <c r="B101" i="1"/>
  <c r="A101" i="1"/>
  <c r="G100" i="1"/>
  <c r="F100" i="1"/>
  <c r="E100" i="1"/>
  <c r="D100" i="1"/>
  <c r="B100" i="1"/>
  <c r="A100" i="1"/>
  <c r="G99" i="1"/>
  <c r="F99" i="1"/>
  <c r="E99" i="1"/>
  <c r="D99" i="1"/>
  <c r="B99" i="1"/>
  <c r="A99" i="1"/>
  <c r="G98" i="1"/>
  <c r="F98" i="1"/>
  <c r="E98" i="1"/>
  <c r="D98" i="1"/>
  <c r="B98" i="1"/>
  <c r="A98" i="1"/>
  <c r="G97" i="1"/>
  <c r="F97" i="1"/>
  <c r="E97" i="1"/>
  <c r="D97" i="1"/>
  <c r="B97" i="1"/>
  <c r="A97" i="1"/>
  <c r="G96" i="1"/>
  <c r="F96" i="1"/>
  <c r="E96" i="1"/>
  <c r="D96" i="1"/>
  <c r="B96" i="1"/>
  <c r="A96" i="1"/>
  <c r="G95" i="1"/>
  <c r="F95" i="1"/>
  <c r="E95" i="1"/>
  <c r="D95" i="1"/>
  <c r="B95" i="1"/>
  <c r="A95" i="1"/>
  <c r="G94" i="1"/>
  <c r="F94" i="1"/>
  <c r="E94" i="1"/>
  <c r="D94" i="1"/>
  <c r="B94" i="1"/>
  <c r="A94" i="1"/>
  <c r="G93" i="1"/>
  <c r="F93" i="1"/>
  <c r="E93" i="1"/>
  <c r="D93" i="1"/>
  <c r="B93" i="1"/>
  <c r="A93" i="1"/>
  <c r="G92" i="1"/>
  <c r="F92" i="1"/>
  <c r="E92" i="1"/>
  <c r="D92" i="1"/>
  <c r="B92" i="1"/>
  <c r="A92" i="1"/>
  <c r="G91" i="1"/>
  <c r="F91" i="1"/>
  <c r="E91" i="1"/>
  <c r="D91" i="1"/>
  <c r="B91" i="1"/>
  <c r="A91" i="1"/>
  <c r="G90" i="1"/>
  <c r="F90" i="1"/>
  <c r="E90" i="1"/>
  <c r="D90" i="1"/>
  <c r="B90" i="1"/>
  <c r="A90" i="1"/>
  <c r="G89" i="1"/>
  <c r="F89" i="1"/>
  <c r="E89" i="1"/>
  <c r="D89" i="1"/>
  <c r="B89" i="1"/>
  <c r="A89" i="1"/>
  <c r="G88" i="1"/>
  <c r="F88" i="1"/>
  <c r="E88" i="1"/>
  <c r="D88" i="1"/>
  <c r="B88" i="1"/>
  <c r="A88" i="1"/>
  <c r="G87" i="1"/>
  <c r="F87" i="1"/>
  <c r="E87" i="1"/>
  <c r="D87" i="1"/>
  <c r="B87" i="1"/>
  <c r="A87" i="1"/>
  <c r="G86" i="1"/>
  <c r="F86" i="1"/>
  <c r="E86" i="1"/>
  <c r="D86" i="1"/>
  <c r="B86" i="1"/>
  <c r="A86" i="1"/>
  <c r="G85" i="1"/>
  <c r="F85" i="1"/>
  <c r="E85" i="1"/>
  <c r="D85" i="1"/>
  <c r="B85" i="1"/>
  <c r="A85" i="1"/>
  <c r="G84" i="1"/>
  <c r="F84" i="1"/>
  <c r="E84" i="1"/>
  <c r="D84" i="1"/>
  <c r="B84" i="1"/>
  <c r="A84" i="1"/>
  <c r="G83" i="1"/>
  <c r="F83" i="1"/>
  <c r="E83" i="1"/>
  <c r="D83" i="1"/>
  <c r="B83" i="1"/>
  <c r="A83" i="1"/>
  <c r="G82" i="1"/>
  <c r="F82" i="1"/>
  <c r="E82" i="1"/>
  <c r="D82" i="1"/>
  <c r="B82" i="1"/>
  <c r="A82" i="1"/>
  <c r="G81" i="1"/>
  <c r="F81" i="1"/>
  <c r="E81" i="1"/>
  <c r="D81" i="1"/>
  <c r="B81" i="1"/>
  <c r="A81" i="1"/>
  <c r="G80" i="1"/>
  <c r="F80" i="1"/>
  <c r="E80" i="1"/>
  <c r="D80" i="1"/>
  <c r="B80" i="1"/>
  <c r="A80" i="1"/>
  <c r="G79" i="1"/>
  <c r="F79" i="1"/>
  <c r="E79" i="1"/>
  <c r="D79" i="1"/>
  <c r="B79" i="1"/>
  <c r="A79" i="1"/>
  <c r="G78" i="1"/>
  <c r="F78" i="1"/>
  <c r="E78" i="1"/>
  <c r="D78" i="1"/>
  <c r="B78" i="1"/>
  <c r="A78" i="1"/>
  <c r="G77" i="1"/>
  <c r="F77" i="1"/>
  <c r="E77" i="1"/>
  <c r="D77" i="1"/>
  <c r="B77" i="1"/>
  <c r="A77" i="1"/>
  <c r="G76" i="1"/>
  <c r="F76" i="1"/>
  <c r="E76" i="1"/>
  <c r="D76" i="1"/>
  <c r="B76" i="1"/>
  <c r="A76" i="1"/>
  <c r="G75" i="1"/>
  <c r="F75" i="1"/>
  <c r="E75" i="1"/>
  <c r="D75" i="1"/>
  <c r="B75" i="1"/>
  <c r="A75" i="1"/>
  <c r="G74" i="1"/>
  <c r="F74" i="1"/>
  <c r="E74" i="1"/>
  <c r="D74" i="1"/>
  <c r="B74" i="1"/>
  <c r="A74" i="1"/>
  <c r="G73" i="1"/>
  <c r="F73" i="1"/>
  <c r="E73" i="1"/>
  <c r="D73" i="1"/>
  <c r="B73" i="1"/>
  <c r="A73" i="1"/>
  <c r="G72" i="1"/>
  <c r="F72" i="1"/>
  <c r="E72" i="1"/>
  <c r="D72" i="1"/>
  <c r="B72" i="1"/>
  <c r="A72" i="1"/>
  <c r="G71" i="1"/>
  <c r="F71" i="1"/>
  <c r="E71" i="1"/>
  <c r="D71" i="1"/>
  <c r="B71" i="1"/>
  <c r="A71" i="1"/>
  <c r="G70" i="1"/>
  <c r="F70" i="1"/>
  <c r="E70" i="1"/>
  <c r="D70" i="1"/>
  <c r="B70" i="1"/>
  <c r="A70" i="1"/>
  <c r="G69" i="1"/>
  <c r="F69" i="1"/>
  <c r="E69" i="1"/>
  <c r="D69" i="1"/>
  <c r="B69" i="1"/>
  <c r="A69" i="1"/>
  <c r="G68" i="1"/>
  <c r="F68" i="1"/>
  <c r="E68" i="1"/>
  <c r="D68" i="1"/>
  <c r="B68" i="1"/>
  <c r="A68" i="1"/>
  <c r="G67" i="1"/>
  <c r="F67" i="1"/>
  <c r="E67" i="1"/>
  <c r="D67" i="1"/>
  <c r="B67" i="1"/>
  <c r="A67" i="1"/>
  <c r="G66" i="1"/>
  <c r="F66" i="1"/>
  <c r="E66" i="1"/>
  <c r="D66" i="1"/>
  <c r="B66" i="1"/>
  <c r="A66" i="1"/>
  <c r="G65" i="1"/>
  <c r="F65" i="1"/>
  <c r="E65" i="1"/>
  <c r="D65" i="1"/>
  <c r="B65" i="1"/>
  <c r="A65" i="1"/>
  <c r="G64" i="1"/>
  <c r="F64" i="1"/>
  <c r="E64" i="1"/>
  <c r="D64" i="1"/>
  <c r="B64" i="1"/>
  <c r="A64" i="1"/>
  <c r="G63" i="1"/>
  <c r="F63" i="1"/>
  <c r="E63" i="1"/>
  <c r="D63" i="1"/>
  <c r="B63" i="1"/>
  <c r="A63" i="1"/>
  <c r="G62" i="1"/>
  <c r="F62" i="1"/>
  <c r="E62" i="1"/>
  <c r="D62" i="1"/>
  <c r="B62" i="1"/>
  <c r="A62" i="1"/>
  <c r="G61" i="1"/>
  <c r="F61" i="1"/>
  <c r="E61" i="1"/>
  <c r="D61" i="1"/>
  <c r="B61" i="1"/>
  <c r="A61" i="1"/>
  <c r="G60" i="1"/>
  <c r="F60" i="1"/>
  <c r="E60" i="1"/>
  <c r="D60" i="1"/>
  <c r="B60" i="1"/>
  <c r="A60" i="1"/>
  <c r="G59" i="1"/>
  <c r="F59" i="1"/>
  <c r="E59" i="1"/>
  <c r="D59" i="1"/>
  <c r="B59" i="1"/>
  <c r="A59" i="1"/>
  <c r="G58" i="1"/>
  <c r="F58" i="1"/>
  <c r="E58" i="1"/>
  <c r="D58" i="1"/>
  <c r="B58" i="1"/>
  <c r="A58" i="1"/>
  <c r="G57" i="1"/>
  <c r="F57" i="1"/>
  <c r="E57" i="1"/>
  <c r="D57" i="1"/>
  <c r="B57" i="1"/>
  <c r="A57" i="1"/>
  <c r="G56" i="1"/>
  <c r="F56" i="1"/>
  <c r="E56" i="1"/>
  <c r="D56" i="1"/>
  <c r="B56" i="1"/>
  <c r="A56" i="1"/>
  <c r="G55" i="1"/>
  <c r="F55" i="1"/>
  <c r="E55" i="1"/>
  <c r="D55" i="1"/>
  <c r="B55" i="1"/>
  <c r="A55" i="1"/>
  <c r="G54" i="1"/>
  <c r="F54" i="1"/>
  <c r="E54" i="1"/>
  <c r="D54" i="1"/>
  <c r="B54" i="1"/>
  <c r="A54" i="1"/>
  <c r="G53" i="1"/>
  <c r="F53" i="1"/>
  <c r="E53" i="1"/>
  <c r="D53" i="1"/>
  <c r="B53" i="1"/>
  <c r="A53" i="1"/>
  <c r="G52" i="1"/>
  <c r="F52" i="1"/>
  <c r="E52" i="1"/>
  <c r="D52" i="1"/>
  <c r="B52" i="1"/>
  <c r="A52" i="1"/>
  <c r="G51" i="1"/>
  <c r="F51" i="1"/>
  <c r="E51" i="1"/>
  <c r="D51" i="1"/>
  <c r="B51" i="1"/>
  <c r="A51" i="1"/>
  <c r="G50" i="1"/>
  <c r="F50" i="1"/>
  <c r="E50" i="1"/>
  <c r="D50" i="1"/>
  <c r="B50" i="1"/>
  <c r="A50" i="1"/>
  <c r="G49" i="1"/>
  <c r="F49" i="1"/>
  <c r="E49" i="1"/>
  <c r="D49" i="1"/>
  <c r="B49" i="1"/>
  <c r="A49" i="1"/>
  <c r="G48" i="1"/>
  <c r="F48" i="1"/>
  <c r="E48" i="1"/>
  <c r="D48" i="1"/>
  <c r="B48" i="1"/>
  <c r="A48" i="1"/>
  <c r="G47" i="1"/>
  <c r="F47" i="1"/>
  <c r="E47" i="1"/>
  <c r="D47" i="1"/>
  <c r="B47" i="1"/>
  <c r="A47" i="1"/>
  <c r="G46" i="1"/>
  <c r="F46" i="1"/>
  <c r="E46" i="1"/>
  <c r="D46" i="1"/>
  <c r="B46" i="1"/>
  <c r="A46" i="1"/>
  <c r="G45" i="1"/>
  <c r="F45" i="1"/>
  <c r="E45" i="1"/>
  <c r="D45" i="1"/>
  <c r="B45" i="1"/>
  <c r="A45" i="1"/>
  <c r="G44" i="1"/>
  <c r="F44" i="1"/>
  <c r="E44" i="1"/>
  <c r="D44" i="1"/>
  <c r="B44" i="1"/>
  <c r="A44" i="1"/>
  <c r="G43" i="1"/>
  <c r="F43" i="1"/>
  <c r="E43" i="1"/>
  <c r="D43" i="1"/>
  <c r="B43" i="1"/>
  <c r="A43" i="1"/>
  <c r="G42" i="1"/>
  <c r="F42" i="1"/>
  <c r="E42" i="1"/>
  <c r="D42" i="1"/>
  <c r="B42" i="1"/>
  <c r="A42" i="1"/>
  <c r="G41" i="1"/>
  <c r="F41" i="1"/>
  <c r="E41" i="1"/>
  <c r="D41" i="1"/>
  <c r="B41" i="1"/>
  <c r="A41" i="1"/>
  <c r="G40" i="1"/>
  <c r="F40" i="1"/>
  <c r="E40" i="1"/>
  <c r="D40" i="1"/>
  <c r="B40" i="1"/>
  <c r="A40" i="1"/>
  <c r="G39" i="1"/>
  <c r="F39" i="1"/>
  <c r="E39" i="1"/>
  <c r="D39" i="1"/>
  <c r="B39" i="1"/>
  <c r="A39" i="1"/>
  <c r="G38" i="1"/>
  <c r="F38" i="1"/>
  <c r="E38" i="1"/>
  <c r="D38" i="1"/>
  <c r="B38" i="1"/>
  <c r="A38" i="1"/>
  <c r="G37" i="1"/>
  <c r="F37" i="1"/>
  <c r="E37" i="1"/>
  <c r="D37" i="1"/>
  <c r="B37" i="1"/>
  <c r="A37" i="1"/>
  <c r="G36" i="1"/>
  <c r="F36" i="1"/>
  <c r="E36" i="1"/>
  <c r="D36" i="1"/>
  <c r="B36" i="1"/>
  <c r="A36" i="1"/>
  <c r="G35" i="1"/>
  <c r="F35" i="1"/>
  <c r="E35" i="1"/>
  <c r="D35" i="1"/>
  <c r="B35" i="1"/>
  <c r="A35" i="1"/>
  <c r="G34" i="1"/>
  <c r="F34" i="1"/>
  <c r="E34" i="1"/>
  <c r="D34" i="1"/>
  <c r="B34" i="1"/>
  <c r="A34" i="1"/>
  <c r="G33" i="1"/>
  <c r="F33" i="1"/>
  <c r="E33" i="1"/>
  <c r="D33" i="1"/>
  <c r="B33" i="1"/>
  <c r="A33" i="1"/>
  <c r="G32" i="1"/>
  <c r="F32" i="1"/>
  <c r="E32" i="1"/>
  <c r="D32" i="1"/>
  <c r="B32" i="1"/>
  <c r="A32" i="1"/>
  <c r="G31" i="1"/>
  <c r="F31" i="1"/>
  <c r="E31" i="1"/>
  <c r="D31" i="1"/>
  <c r="B31" i="1"/>
  <c r="A31" i="1"/>
  <c r="G30" i="1"/>
  <c r="F30" i="1"/>
  <c r="E30" i="1"/>
  <c r="D30" i="1"/>
  <c r="B30" i="1"/>
  <c r="A30" i="1"/>
  <c r="G29" i="1"/>
  <c r="F29" i="1"/>
  <c r="E29" i="1"/>
  <c r="D29" i="1"/>
  <c r="B29" i="1"/>
  <c r="A29" i="1"/>
  <c r="G28" i="1"/>
  <c r="F28" i="1"/>
  <c r="E28" i="1"/>
  <c r="D28" i="1"/>
  <c r="B28" i="1"/>
  <c r="A28" i="1"/>
  <c r="G27" i="1"/>
  <c r="F27" i="1"/>
  <c r="E27" i="1"/>
  <c r="D27" i="1"/>
  <c r="B27" i="1"/>
  <c r="A27" i="1"/>
  <c r="G26" i="1"/>
  <c r="F26" i="1"/>
  <c r="E26" i="1"/>
  <c r="D26" i="1"/>
  <c r="B26" i="1"/>
  <c r="A26" i="1"/>
  <c r="G25" i="1"/>
  <c r="F25" i="1"/>
  <c r="E25" i="1"/>
  <c r="D25" i="1"/>
  <c r="B25" i="1"/>
  <c r="A25" i="1"/>
  <c r="G24" i="1"/>
  <c r="F24" i="1"/>
  <c r="E24" i="1"/>
  <c r="D24" i="1"/>
  <c r="B24" i="1"/>
  <c r="A24" i="1"/>
  <c r="G23" i="1"/>
  <c r="F23" i="1"/>
  <c r="E23" i="1"/>
  <c r="D23" i="1"/>
  <c r="B23" i="1"/>
  <c r="A23" i="1"/>
  <c r="G22" i="1"/>
  <c r="F22" i="1"/>
  <c r="E22" i="1"/>
  <c r="D22" i="1"/>
  <c r="B22" i="1"/>
  <c r="G21" i="1"/>
  <c r="F21" i="1"/>
  <c r="E21" i="1"/>
  <c r="D21" i="1"/>
  <c r="B21" i="1"/>
  <c r="A21" i="1"/>
  <c r="G20" i="1"/>
  <c r="F20" i="1"/>
  <c r="E20" i="1"/>
  <c r="D20" i="1"/>
  <c r="B20" i="1"/>
  <c r="A20" i="1"/>
  <c r="G19" i="1"/>
  <c r="F19" i="1"/>
  <c r="E19" i="1"/>
  <c r="D19" i="1"/>
  <c r="B19" i="1"/>
  <c r="A19" i="1"/>
  <c r="G18" i="1"/>
  <c r="F18" i="1"/>
  <c r="E18" i="1"/>
  <c r="D18" i="1"/>
  <c r="B18" i="1"/>
  <c r="A18" i="1"/>
  <c r="G17" i="1"/>
  <c r="F17" i="1"/>
  <c r="E17" i="1"/>
  <c r="D17" i="1"/>
  <c r="B17" i="1"/>
  <c r="A17" i="1"/>
  <c r="G16" i="1"/>
  <c r="F16" i="1"/>
  <c r="E16" i="1"/>
  <c r="D16" i="1"/>
  <c r="B16" i="1"/>
  <c r="A16" i="1"/>
  <c r="G15" i="1"/>
  <c r="E15" i="1"/>
  <c r="D15" i="1"/>
  <c r="B15" i="1"/>
  <c r="C9" i="1"/>
  <c r="C8" i="1"/>
  <c r="D127" i="6"/>
  <c r="B127" i="6"/>
  <c r="D126" i="6"/>
  <c r="B126" i="6"/>
  <c r="D125" i="6"/>
  <c r="B125" i="6"/>
  <c r="D124" i="6"/>
  <c r="B124" i="6"/>
  <c r="D123" i="6"/>
  <c r="B123" i="6"/>
  <c r="D122" i="6"/>
  <c r="B122" i="6"/>
  <c r="D121" i="6"/>
  <c r="B121" i="6"/>
  <c r="D120" i="6"/>
  <c r="B120" i="6"/>
  <c r="D119" i="6"/>
  <c r="D118" i="6"/>
  <c r="D117" i="6"/>
  <c r="D116" i="6"/>
  <c r="D115" i="6"/>
  <c r="D114" i="6"/>
  <c r="D113" i="6"/>
  <c r="B113" i="6"/>
  <c r="E113" i="6" s="1"/>
  <c r="G112" i="6"/>
  <c r="F112" i="6"/>
  <c r="E112" i="6"/>
  <c r="D112" i="6"/>
  <c r="B112" i="6"/>
  <c r="A112" i="6"/>
  <c r="G111" i="6"/>
  <c r="F111" i="6"/>
  <c r="E111" i="6"/>
  <c r="D111" i="6"/>
  <c r="B111" i="6"/>
  <c r="A111" i="6"/>
  <c r="G110" i="6"/>
  <c r="F110" i="6"/>
  <c r="E110" i="6"/>
  <c r="D110" i="6"/>
  <c r="B110" i="6"/>
  <c r="A110" i="6"/>
  <c r="G109" i="6"/>
  <c r="F109" i="6"/>
  <c r="E109" i="6"/>
  <c r="D109" i="6"/>
  <c r="B109" i="6"/>
  <c r="A109" i="6"/>
  <c r="G108" i="6"/>
  <c r="F108" i="6"/>
  <c r="E108" i="6"/>
  <c r="D108" i="6"/>
  <c r="B108" i="6"/>
  <c r="A108" i="6"/>
  <c r="G107" i="6"/>
  <c r="F107" i="6"/>
  <c r="E107" i="6"/>
  <c r="D107" i="6"/>
  <c r="B107" i="6"/>
  <c r="A107" i="6"/>
  <c r="G106" i="6"/>
  <c r="F106" i="6"/>
  <c r="E106" i="6"/>
  <c r="D106" i="6"/>
  <c r="B106" i="6"/>
  <c r="A106" i="6"/>
  <c r="G105" i="6"/>
  <c r="F105" i="6"/>
  <c r="E105" i="6"/>
  <c r="D105" i="6"/>
  <c r="B105" i="6"/>
  <c r="A105" i="6"/>
  <c r="G104" i="6"/>
  <c r="F104" i="6"/>
  <c r="E104" i="6"/>
  <c r="D104" i="6"/>
  <c r="B104" i="6"/>
  <c r="A104" i="6"/>
  <c r="G103" i="6"/>
  <c r="F103" i="6"/>
  <c r="E103" i="6"/>
  <c r="D103" i="6"/>
  <c r="B103" i="6"/>
  <c r="A103" i="6"/>
  <c r="G102" i="6"/>
  <c r="F102" i="6"/>
  <c r="E102" i="6"/>
  <c r="D102" i="6"/>
  <c r="B102" i="6"/>
  <c r="A102" i="6"/>
  <c r="G101" i="6"/>
  <c r="F101" i="6"/>
  <c r="E101" i="6"/>
  <c r="D101" i="6"/>
  <c r="B101" i="6"/>
  <c r="G100" i="6"/>
  <c r="F100" i="6"/>
  <c r="E100" i="6"/>
  <c r="D100" i="6"/>
  <c r="B100" i="6"/>
  <c r="A100" i="6"/>
  <c r="G99" i="6"/>
  <c r="F99" i="6"/>
  <c r="E99" i="6"/>
  <c r="D99" i="6"/>
  <c r="B99" i="6"/>
  <c r="A99" i="6"/>
  <c r="G98" i="6"/>
  <c r="F98" i="6"/>
  <c r="E98" i="6"/>
  <c r="D98" i="6"/>
  <c r="B98" i="6"/>
  <c r="A98" i="6"/>
  <c r="G97" i="6"/>
  <c r="F97" i="6"/>
  <c r="E97" i="6"/>
  <c r="D97" i="6"/>
  <c r="B97" i="6"/>
  <c r="A97" i="6"/>
  <c r="G96" i="6"/>
  <c r="F96" i="6"/>
  <c r="E96" i="6"/>
  <c r="D96" i="6"/>
  <c r="B96" i="6"/>
  <c r="A96" i="6"/>
  <c r="G95" i="6"/>
  <c r="F95" i="6"/>
  <c r="E95" i="6"/>
  <c r="D95" i="6"/>
  <c r="B95" i="6"/>
  <c r="A95" i="6"/>
  <c r="G94" i="6"/>
  <c r="F94" i="6"/>
  <c r="E94" i="6"/>
  <c r="D94" i="6"/>
  <c r="B94" i="6"/>
  <c r="A94" i="6"/>
  <c r="G93" i="6"/>
  <c r="F93" i="6"/>
  <c r="E93" i="6"/>
  <c r="D93" i="6"/>
  <c r="B93" i="6"/>
  <c r="A93" i="6"/>
  <c r="G92" i="6"/>
  <c r="F92" i="6"/>
  <c r="E92" i="6"/>
  <c r="D92" i="6"/>
  <c r="B92" i="6"/>
  <c r="A92" i="6"/>
  <c r="G91" i="6"/>
  <c r="F91" i="6"/>
  <c r="E91" i="6"/>
  <c r="D91" i="6"/>
  <c r="B91" i="6"/>
  <c r="A91" i="6"/>
  <c r="G90" i="6"/>
  <c r="F90" i="6"/>
  <c r="E90" i="6"/>
  <c r="D90" i="6"/>
  <c r="B90" i="6"/>
  <c r="A90" i="6"/>
  <c r="G89" i="6"/>
  <c r="F89" i="6"/>
  <c r="E89" i="6"/>
  <c r="D89" i="6"/>
  <c r="B89" i="6"/>
  <c r="A89" i="6"/>
  <c r="G88" i="6"/>
  <c r="F88" i="6"/>
  <c r="E88" i="6"/>
  <c r="D88" i="6"/>
  <c r="B88" i="6"/>
  <c r="A88" i="6"/>
  <c r="G87" i="6"/>
  <c r="F87" i="6"/>
  <c r="E87" i="6"/>
  <c r="D87" i="6"/>
  <c r="B87" i="6"/>
  <c r="A87" i="6"/>
  <c r="G86" i="6"/>
  <c r="F86" i="6"/>
  <c r="E86" i="6"/>
  <c r="D86" i="6"/>
  <c r="B86" i="6"/>
  <c r="A86" i="6"/>
  <c r="G85" i="6"/>
  <c r="F85" i="6"/>
  <c r="E85" i="6"/>
  <c r="D85" i="6"/>
  <c r="B85" i="6"/>
  <c r="A85" i="6"/>
  <c r="G84" i="6"/>
  <c r="F84" i="6"/>
  <c r="E84" i="6"/>
  <c r="D84" i="6"/>
  <c r="B84" i="6"/>
  <c r="A84" i="6"/>
  <c r="G83" i="6"/>
  <c r="F83" i="6"/>
  <c r="E83" i="6"/>
  <c r="D83" i="6"/>
  <c r="B83" i="6"/>
  <c r="A83" i="6"/>
  <c r="G82" i="6"/>
  <c r="F82" i="6"/>
  <c r="E82" i="6"/>
  <c r="D82" i="6"/>
  <c r="B82" i="6"/>
  <c r="A82" i="6"/>
  <c r="G81" i="6"/>
  <c r="F81" i="6"/>
  <c r="E81" i="6"/>
  <c r="D81" i="6"/>
  <c r="B81" i="6"/>
  <c r="A81" i="6"/>
  <c r="G80" i="6"/>
  <c r="F80" i="6"/>
  <c r="E80" i="6"/>
  <c r="D80" i="6"/>
  <c r="B80" i="6"/>
  <c r="A80" i="6"/>
  <c r="G79" i="6"/>
  <c r="F79" i="6"/>
  <c r="E79" i="6"/>
  <c r="D79" i="6"/>
  <c r="B79" i="6"/>
  <c r="A79" i="6"/>
  <c r="G78" i="6"/>
  <c r="F78" i="6"/>
  <c r="E78" i="6"/>
  <c r="D78" i="6"/>
  <c r="B78" i="6"/>
  <c r="A78" i="6"/>
  <c r="G77" i="6"/>
  <c r="F77" i="6"/>
  <c r="E77" i="6"/>
  <c r="D77" i="6"/>
  <c r="B77" i="6"/>
  <c r="A77" i="6"/>
  <c r="G76" i="6"/>
  <c r="F76" i="6"/>
  <c r="E76" i="6"/>
  <c r="D76" i="6"/>
  <c r="B76" i="6"/>
  <c r="A76" i="6"/>
  <c r="G75" i="6"/>
  <c r="F75" i="6"/>
  <c r="E75" i="6"/>
  <c r="D75" i="6"/>
  <c r="B75" i="6"/>
  <c r="A75" i="6"/>
  <c r="G74" i="6"/>
  <c r="F74" i="6"/>
  <c r="E74" i="6"/>
  <c r="D74" i="6"/>
  <c r="B74" i="6"/>
  <c r="A74" i="6"/>
  <c r="G73" i="6"/>
  <c r="F73" i="6"/>
  <c r="E73" i="6"/>
  <c r="D73" i="6"/>
  <c r="B73" i="6"/>
  <c r="A73" i="6"/>
  <c r="G72" i="6"/>
  <c r="F72" i="6"/>
  <c r="E72" i="6"/>
  <c r="D72" i="6"/>
  <c r="B72" i="6"/>
  <c r="A72" i="6"/>
  <c r="G71" i="6"/>
  <c r="F71" i="6"/>
  <c r="E71" i="6"/>
  <c r="D71" i="6"/>
  <c r="B71" i="6"/>
  <c r="A71" i="6"/>
  <c r="G70" i="6"/>
  <c r="F70" i="6"/>
  <c r="E70" i="6"/>
  <c r="D70" i="6"/>
  <c r="B70" i="6"/>
  <c r="A70" i="6"/>
  <c r="G69" i="6"/>
  <c r="F69" i="6"/>
  <c r="E69" i="6"/>
  <c r="D69" i="6"/>
  <c r="B69" i="6"/>
  <c r="A69" i="6"/>
  <c r="G68" i="6"/>
  <c r="F68" i="6"/>
  <c r="E68" i="6"/>
  <c r="D68" i="6"/>
  <c r="B68" i="6"/>
  <c r="A68" i="6"/>
  <c r="G67" i="6"/>
  <c r="F67" i="6"/>
  <c r="E67" i="6"/>
  <c r="D67" i="6"/>
  <c r="B67" i="6"/>
  <c r="A67" i="6"/>
  <c r="G66" i="6"/>
  <c r="F66" i="6"/>
  <c r="E66" i="6"/>
  <c r="D66" i="6"/>
  <c r="B66" i="6"/>
  <c r="A66" i="6"/>
  <c r="G65" i="6"/>
  <c r="F65" i="6"/>
  <c r="E65" i="6"/>
  <c r="D65" i="6"/>
  <c r="B65" i="6"/>
  <c r="A65" i="6"/>
  <c r="G64" i="6"/>
  <c r="F64" i="6"/>
  <c r="E64" i="6"/>
  <c r="D64" i="6"/>
  <c r="B64" i="6"/>
  <c r="A64" i="6"/>
  <c r="G63" i="6"/>
  <c r="F63" i="6"/>
  <c r="E63" i="6"/>
  <c r="D63" i="6"/>
  <c r="B63" i="6"/>
  <c r="A63" i="6"/>
  <c r="G62" i="6"/>
  <c r="F62" i="6"/>
  <c r="E62" i="6"/>
  <c r="D62" i="6"/>
  <c r="B62" i="6"/>
  <c r="A62" i="6"/>
  <c r="G61" i="6"/>
  <c r="F61" i="6"/>
  <c r="E61" i="6"/>
  <c r="D61" i="6"/>
  <c r="B61" i="6"/>
  <c r="A61" i="6"/>
  <c r="G60" i="6"/>
  <c r="F60" i="6"/>
  <c r="E60" i="6"/>
  <c r="D60" i="6"/>
  <c r="B60" i="6"/>
  <c r="A60" i="6"/>
  <c r="G59" i="6"/>
  <c r="F59" i="6"/>
  <c r="E59" i="6"/>
  <c r="D59" i="6"/>
  <c r="B59" i="6"/>
  <c r="A59" i="6"/>
  <c r="G58" i="6"/>
  <c r="F58" i="6"/>
  <c r="E58" i="6"/>
  <c r="D58" i="6"/>
  <c r="B58" i="6"/>
  <c r="A58" i="6"/>
  <c r="G57" i="6"/>
  <c r="F57" i="6"/>
  <c r="E57" i="6"/>
  <c r="D57" i="6"/>
  <c r="B57" i="6"/>
  <c r="A57" i="6"/>
  <c r="G56" i="6"/>
  <c r="F56" i="6"/>
  <c r="E56" i="6"/>
  <c r="D56" i="6"/>
  <c r="B56" i="6"/>
  <c r="A56" i="6"/>
  <c r="G55" i="6"/>
  <c r="F55" i="6"/>
  <c r="E55" i="6"/>
  <c r="D55" i="6"/>
  <c r="B55" i="6"/>
  <c r="A55" i="6"/>
  <c r="G54" i="6"/>
  <c r="F54" i="6"/>
  <c r="E54" i="6"/>
  <c r="D54" i="6"/>
  <c r="B54" i="6"/>
  <c r="A54" i="6"/>
  <c r="G53" i="6"/>
  <c r="F53" i="6"/>
  <c r="E53" i="6"/>
  <c r="D53" i="6"/>
  <c r="B53" i="6"/>
  <c r="A53" i="6"/>
  <c r="G52" i="6"/>
  <c r="F52" i="6"/>
  <c r="E52" i="6"/>
  <c r="D52" i="6"/>
  <c r="B52" i="6"/>
  <c r="A52" i="6"/>
  <c r="G51" i="6"/>
  <c r="F51" i="6"/>
  <c r="E51" i="6"/>
  <c r="D51" i="6"/>
  <c r="B51" i="6"/>
  <c r="A51" i="6"/>
  <c r="G50" i="6"/>
  <c r="F50" i="6"/>
  <c r="E50" i="6"/>
  <c r="D50" i="6"/>
  <c r="B50" i="6"/>
  <c r="A50" i="6"/>
  <c r="G49" i="6"/>
  <c r="F49" i="6"/>
  <c r="E49" i="6"/>
  <c r="D49" i="6"/>
  <c r="B49" i="6"/>
  <c r="A49" i="6"/>
  <c r="G48" i="6"/>
  <c r="F48" i="6"/>
  <c r="E48" i="6"/>
  <c r="D48" i="6"/>
  <c r="B48" i="6"/>
  <c r="A48" i="6"/>
  <c r="G47" i="6"/>
  <c r="F47" i="6"/>
  <c r="E47" i="6"/>
  <c r="D47" i="6"/>
  <c r="B47" i="6"/>
  <c r="A47" i="6"/>
  <c r="G46" i="6"/>
  <c r="F46" i="6"/>
  <c r="E46" i="6"/>
  <c r="D46" i="6"/>
  <c r="B46" i="6"/>
  <c r="A46" i="6"/>
  <c r="G45" i="6"/>
  <c r="F45" i="6"/>
  <c r="E45" i="6"/>
  <c r="D45" i="6"/>
  <c r="B45" i="6"/>
  <c r="A45" i="6"/>
  <c r="G44" i="6"/>
  <c r="F44" i="6"/>
  <c r="E44" i="6"/>
  <c r="D44" i="6"/>
  <c r="B44" i="6"/>
  <c r="A44" i="6"/>
  <c r="G43" i="6"/>
  <c r="F43" i="6"/>
  <c r="E43" i="6"/>
  <c r="D43" i="6"/>
  <c r="B43" i="6"/>
  <c r="A43" i="6"/>
  <c r="G42" i="6"/>
  <c r="F42" i="6"/>
  <c r="E42" i="6"/>
  <c r="D42" i="6"/>
  <c r="B42" i="6"/>
  <c r="A42" i="6"/>
  <c r="G41" i="6"/>
  <c r="F41" i="6"/>
  <c r="E41" i="6"/>
  <c r="D41" i="6"/>
  <c r="B41" i="6"/>
  <c r="A41" i="6"/>
  <c r="G40" i="6"/>
  <c r="F40" i="6"/>
  <c r="E40" i="6"/>
  <c r="D40" i="6"/>
  <c r="B40" i="6"/>
  <c r="A40" i="6"/>
  <c r="G39" i="6"/>
  <c r="F39" i="6"/>
  <c r="E39" i="6"/>
  <c r="D39" i="6"/>
  <c r="B39" i="6"/>
  <c r="A39" i="6"/>
  <c r="G38" i="6"/>
  <c r="F38" i="6"/>
  <c r="E38" i="6"/>
  <c r="D38" i="6"/>
  <c r="B38" i="6"/>
  <c r="A38" i="6"/>
  <c r="G37" i="6"/>
  <c r="F37" i="6"/>
  <c r="E37" i="6"/>
  <c r="D37" i="6"/>
  <c r="B37" i="6"/>
  <c r="A37" i="6"/>
  <c r="G36" i="6"/>
  <c r="F36" i="6"/>
  <c r="E36" i="6"/>
  <c r="D36" i="6"/>
  <c r="B36" i="6"/>
  <c r="A36" i="6"/>
  <c r="G35" i="6"/>
  <c r="F35" i="6"/>
  <c r="E35" i="6"/>
  <c r="D35" i="6"/>
  <c r="B35" i="6"/>
  <c r="A35" i="6"/>
  <c r="G34" i="6"/>
  <c r="F34" i="6"/>
  <c r="E34" i="6"/>
  <c r="D34" i="6"/>
  <c r="B34" i="6"/>
  <c r="A34" i="6"/>
  <c r="G33" i="6"/>
  <c r="F33" i="6"/>
  <c r="E33" i="6"/>
  <c r="D33" i="6"/>
  <c r="B33" i="6"/>
  <c r="A33" i="6"/>
  <c r="G32" i="6"/>
  <c r="F32" i="6"/>
  <c r="E32" i="6"/>
  <c r="D32" i="6"/>
  <c r="B32" i="6"/>
  <c r="A32" i="6"/>
  <c r="G31" i="6"/>
  <c r="F31" i="6"/>
  <c r="E31" i="6"/>
  <c r="D31" i="6"/>
  <c r="B31" i="6"/>
  <c r="A31" i="6"/>
  <c r="G30" i="6"/>
  <c r="F30" i="6"/>
  <c r="E30" i="6"/>
  <c r="D30" i="6"/>
  <c r="B30" i="6"/>
  <c r="A30" i="6"/>
  <c r="G29" i="6"/>
  <c r="F29" i="6"/>
  <c r="E29" i="6"/>
  <c r="D29" i="6"/>
  <c r="B29" i="6"/>
  <c r="A29" i="6"/>
  <c r="G28" i="6"/>
  <c r="F28" i="6"/>
  <c r="E28" i="6"/>
  <c r="D28" i="6"/>
  <c r="B28" i="6"/>
  <c r="A28" i="6"/>
  <c r="G27" i="6"/>
  <c r="F27" i="6"/>
  <c r="E27" i="6"/>
  <c r="D27" i="6"/>
  <c r="B27" i="6"/>
  <c r="A27" i="6"/>
  <c r="G26" i="6"/>
  <c r="F26" i="6"/>
  <c r="E26" i="6"/>
  <c r="D26" i="6"/>
  <c r="B26" i="6"/>
  <c r="A26" i="6"/>
  <c r="G25" i="6"/>
  <c r="F25" i="6"/>
  <c r="E25" i="6"/>
  <c r="D25" i="6"/>
  <c r="B25" i="6"/>
  <c r="A25" i="6"/>
  <c r="G24" i="6"/>
  <c r="F24" i="6"/>
  <c r="E24" i="6"/>
  <c r="D24" i="6"/>
  <c r="B24" i="6"/>
  <c r="A24" i="6"/>
  <c r="G23" i="6"/>
  <c r="F23" i="6"/>
  <c r="E23" i="6"/>
  <c r="D23" i="6"/>
  <c r="B23" i="6"/>
  <c r="A23" i="6"/>
  <c r="G22" i="6"/>
  <c r="F22" i="6"/>
  <c r="E22" i="6"/>
  <c r="D22" i="6"/>
  <c r="B22" i="6"/>
  <c r="G21" i="6"/>
  <c r="F21" i="6"/>
  <c r="E21" i="6"/>
  <c r="D21" i="6"/>
  <c r="B21" i="6"/>
  <c r="A21" i="6"/>
  <c r="G20" i="6"/>
  <c r="F20" i="6"/>
  <c r="E20" i="6"/>
  <c r="D20" i="6"/>
  <c r="B20" i="6"/>
  <c r="A20" i="6"/>
  <c r="G19" i="6"/>
  <c r="F19" i="6"/>
  <c r="E19" i="6"/>
  <c r="D19" i="6"/>
  <c r="B19" i="6"/>
  <c r="A19" i="6"/>
  <c r="G18" i="6"/>
  <c r="F18" i="6"/>
  <c r="E18" i="6"/>
  <c r="D18" i="6"/>
  <c r="B18" i="6"/>
  <c r="A18" i="6"/>
  <c r="G17" i="6"/>
  <c r="F17" i="6"/>
  <c r="E17" i="6"/>
  <c r="D17" i="6"/>
  <c r="B17" i="6"/>
  <c r="A17" i="6"/>
  <c r="G16" i="6"/>
  <c r="F16" i="6"/>
  <c r="E16" i="6"/>
  <c r="D16" i="6"/>
  <c r="B16" i="6"/>
  <c r="A16" i="6"/>
  <c r="G15" i="6"/>
  <c r="E15" i="6"/>
  <c r="D15" i="6"/>
  <c r="B15" i="6"/>
  <c r="C8" i="6"/>
  <c r="G113" i="6" l="1"/>
  <c r="F113" i="6"/>
  <c r="A114" i="6"/>
  <c r="B114" i="6" s="1"/>
  <c r="A115" i="6" s="1"/>
  <c r="B115" i="6" s="1"/>
  <c r="A116" i="6" s="1"/>
  <c r="B116" i="6" s="1"/>
  <c r="A117" i="6" s="1"/>
  <c r="B117" i="6" s="1"/>
  <c r="A118" i="6" s="1"/>
  <c r="B118" i="6" s="1"/>
  <c r="A119" i="6" s="1"/>
  <c r="B119" i="6" s="1"/>
  <c r="E15" i="15"/>
  <c r="G15" i="15" s="1"/>
  <c r="A17" i="15"/>
  <c r="B17" i="15" s="1"/>
  <c r="A18" i="15" s="1"/>
  <c r="B18" i="15" s="1"/>
  <c r="A19" i="15" s="1"/>
  <c r="B19" i="15" s="1"/>
  <c r="A20" i="15" s="1"/>
  <c r="B20" i="15" s="1"/>
  <c r="A21" i="15" s="1"/>
  <c r="B21" i="15" s="1"/>
  <c r="E16" i="15"/>
  <c r="F16" i="15" s="1"/>
  <c r="G16" i="15"/>
  <c r="E16" i="14"/>
  <c r="F16" i="14" s="1"/>
  <c r="E15" i="14"/>
  <c r="G15" i="14" s="1"/>
  <c r="E15" i="13"/>
  <c r="G15" i="13" s="1"/>
  <c r="E16" i="13"/>
  <c r="F16" i="13" s="1"/>
  <c r="E15" i="12"/>
  <c r="G15" i="12" s="1"/>
  <c r="E16" i="12"/>
  <c r="F16" i="12" s="1"/>
  <c r="E16" i="11"/>
  <c r="E15" i="10"/>
  <c r="G15" i="10" s="1"/>
  <c r="E16" i="10"/>
  <c r="F16" i="10" s="1"/>
  <c r="E17" i="10" s="1"/>
  <c r="G17" i="10" s="1"/>
  <c r="E15" i="9"/>
  <c r="G15" i="9" s="1"/>
  <c r="E16" i="9"/>
  <c r="G15" i="8"/>
  <c r="E16" i="8"/>
  <c r="F16" i="8" s="1"/>
  <c r="G16" i="8"/>
  <c r="A17" i="8"/>
  <c r="B17" i="8" s="1"/>
  <c r="A18" i="8" s="1"/>
  <c r="B18" i="8" s="1"/>
  <c r="A19" i="8" s="1"/>
  <c r="B19" i="8" s="1"/>
  <c r="A20" i="8" s="1"/>
  <c r="B20" i="8" s="1"/>
  <c r="A21" i="8" s="1"/>
  <c r="B21" i="8" s="1"/>
  <c r="G16" i="7"/>
  <c r="G15" i="7"/>
  <c r="E17" i="7"/>
  <c r="G17" i="7" s="1"/>
  <c r="E114" i="6" l="1"/>
  <c r="G114" i="6" s="1"/>
  <c r="E17" i="15"/>
  <c r="G17" i="15" s="1"/>
  <c r="E17" i="14"/>
  <c r="G17" i="14" s="1"/>
  <c r="G16" i="14"/>
  <c r="G16" i="13"/>
  <c r="E17" i="13"/>
  <c r="G17" i="13" s="1"/>
  <c r="E17" i="12"/>
  <c r="G17" i="12" s="1"/>
  <c r="G16" i="12"/>
  <c r="G16" i="11"/>
  <c r="F16" i="11"/>
  <c r="G16" i="10"/>
  <c r="F17" i="10"/>
  <c r="G16" i="9"/>
  <c r="F16" i="9"/>
  <c r="E17" i="8"/>
  <c r="F17" i="7"/>
  <c r="F114" i="6" l="1"/>
  <c r="F17" i="15"/>
  <c r="E18" i="15" s="1"/>
  <c r="G18" i="15" s="1"/>
  <c r="F17" i="14"/>
  <c r="E18" i="14"/>
  <c r="G18" i="14" s="1"/>
  <c r="F17" i="13"/>
  <c r="F17" i="12"/>
  <c r="E17" i="11"/>
  <c r="G17" i="11" s="1"/>
  <c r="E18" i="10"/>
  <c r="G18" i="10" s="1"/>
  <c r="E17" i="9"/>
  <c r="G17" i="9" s="1"/>
  <c r="G17" i="8"/>
  <c r="F17" i="8"/>
  <c r="E18" i="7"/>
  <c r="G18" i="7" s="1"/>
  <c r="E115" i="6" l="1"/>
  <c r="G115" i="6" s="1"/>
  <c r="F18" i="15"/>
  <c r="E19" i="15" s="1"/>
  <c r="G19" i="15" s="1"/>
  <c r="F18" i="14"/>
  <c r="E19" i="14" s="1"/>
  <c r="G19" i="14" s="1"/>
  <c r="E18" i="13"/>
  <c r="G18" i="13" s="1"/>
  <c r="E18" i="12"/>
  <c r="G18" i="12" s="1"/>
  <c r="F17" i="11"/>
  <c r="F18" i="10"/>
  <c r="F17" i="9"/>
  <c r="E18" i="8"/>
  <c r="G18" i="8" s="1"/>
  <c r="F18" i="8"/>
  <c r="E19" i="8" s="1"/>
  <c r="G19" i="8" s="1"/>
  <c r="F19" i="8"/>
  <c r="F18" i="7"/>
  <c r="F115" i="6" l="1"/>
  <c r="F19" i="15"/>
  <c r="F19" i="14"/>
  <c r="E20" i="14"/>
  <c r="G20" i="14" s="1"/>
  <c r="F18" i="13"/>
  <c r="F18" i="12"/>
  <c r="E18" i="11"/>
  <c r="G18" i="11" s="1"/>
  <c r="E19" i="10"/>
  <c r="G19" i="10" s="1"/>
  <c r="E18" i="9"/>
  <c r="G18" i="9" s="1"/>
  <c r="E20" i="8"/>
  <c r="G20" i="8" s="1"/>
  <c r="E19" i="7"/>
  <c r="G19" i="7" s="1"/>
  <c r="E116" i="6" l="1"/>
  <c r="G116" i="6" s="1"/>
  <c r="E20" i="15"/>
  <c r="G20" i="15" s="1"/>
  <c r="F20" i="14"/>
  <c r="E19" i="13"/>
  <c r="G19" i="13" s="1"/>
  <c r="E19" i="12"/>
  <c r="G19" i="12" s="1"/>
  <c r="F18" i="11"/>
  <c r="F19" i="10"/>
  <c r="F18" i="9"/>
  <c r="F20" i="8"/>
  <c r="F19" i="7"/>
  <c r="F116" i="6" l="1"/>
  <c r="F20" i="15"/>
  <c r="E21" i="15" s="1"/>
  <c r="G21" i="15" s="1"/>
  <c r="E21" i="14"/>
  <c r="G21" i="14" s="1"/>
  <c r="F19" i="13"/>
  <c r="E20" i="13"/>
  <c r="G20" i="13" s="1"/>
  <c r="F19" i="12"/>
  <c r="E19" i="11"/>
  <c r="G19" i="11" s="1"/>
  <c r="E20" i="10"/>
  <c r="G20" i="10" s="1"/>
  <c r="E19" i="9"/>
  <c r="G19" i="9" s="1"/>
  <c r="E21" i="8"/>
  <c r="G21" i="8" s="1"/>
  <c r="F21" i="8"/>
  <c r="E20" i="7"/>
  <c r="G20" i="7" s="1"/>
  <c r="E117" i="6" l="1"/>
  <c r="G117" i="6" s="1"/>
  <c r="F21" i="15"/>
  <c r="E22" i="15" s="1"/>
  <c r="G22" i="15" s="1"/>
  <c r="F21" i="14"/>
  <c r="E22" i="14" s="1"/>
  <c r="G22" i="14" s="1"/>
  <c r="F20" i="13"/>
  <c r="E21" i="13"/>
  <c r="G21" i="13" s="1"/>
  <c r="E20" i="12"/>
  <c r="G20" i="12" s="1"/>
  <c r="F19" i="11"/>
  <c r="F20" i="10"/>
  <c r="F19" i="9"/>
  <c r="E22" i="8"/>
  <c r="G22" i="8" s="1"/>
  <c r="F20" i="7"/>
  <c r="F117" i="6" l="1"/>
  <c r="F22" i="15"/>
  <c r="F22" i="14"/>
  <c r="F21" i="13"/>
  <c r="F20" i="12"/>
  <c r="E20" i="11"/>
  <c r="G20" i="11" s="1"/>
  <c r="E21" i="10"/>
  <c r="G21" i="10" s="1"/>
  <c r="E20" i="9"/>
  <c r="G20" i="9" s="1"/>
  <c r="F22" i="8"/>
  <c r="E23" i="8"/>
  <c r="G23" i="8" s="1"/>
  <c r="E21" i="7"/>
  <c r="G21" i="7" s="1"/>
  <c r="F118" i="6" l="1"/>
  <c r="E118" i="6"/>
  <c r="G118" i="6" s="1"/>
  <c r="E23" i="15"/>
  <c r="G23" i="15" s="1"/>
  <c r="E23" i="14"/>
  <c r="G23" i="14" s="1"/>
  <c r="E22" i="13"/>
  <c r="G22" i="13" s="1"/>
  <c r="E21" i="12"/>
  <c r="G21" i="12" s="1"/>
  <c r="F20" i="11"/>
  <c r="F21" i="10"/>
  <c r="F20" i="9"/>
  <c r="E21" i="9" s="1"/>
  <c r="G21" i="9" s="1"/>
  <c r="F23" i="8"/>
  <c r="E24" i="8"/>
  <c r="G24" i="8" s="1"/>
  <c r="F21" i="7"/>
  <c r="E119" i="6" l="1"/>
  <c r="G119" i="6" s="1"/>
  <c r="F23" i="15"/>
  <c r="F23" i="14"/>
  <c r="F22" i="13"/>
  <c r="E23" i="13" s="1"/>
  <c r="G23" i="13" s="1"/>
  <c r="F21" i="12"/>
  <c r="E21" i="11"/>
  <c r="G21" i="11" s="1"/>
  <c r="E22" i="10"/>
  <c r="G22" i="10" s="1"/>
  <c r="F21" i="9"/>
  <c r="E22" i="9"/>
  <c r="G22" i="9" s="1"/>
  <c r="F24" i="8"/>
  <c r="E22" i="7"/>
  <c r="G22" i="7" s="1"/>
  <c r="F22" i="7"/>
  <c r="F119" i="6" l="1"/>
  <c r="E24" i="15"/>
  <c r="G24" i="15" s="1"/>
  <c r="E24" i="14"/>
  <c r="G24" i="14" s="1"/>
  <c r="F23" i="13"/>
  <c r="E22" i="12"/>
  <c r="G22" i="12" s="1"/>
  <c r="F21" i="11"/>
  <c r="F22" i="10"/>
  <c r="F22" i="9"/>
  <c r="E25" i="8"/>
  <c r="G25" i="8" s="1"/>
  <c r="E23" i="7"/>
  <c r="G23" i="7" s="1"/>
  <c r="E120" i="6" l="1"/>
  <c r="G120" i="6" s="1"/>
  <c r="F24" i="15"/>
  <c r="F24" i="14"/>
  <c r="E24" i="13"/>
  <c r="G24" i="13" s="1"/>
  <c r="F22" i="12"/>
  <c r="E22" i="11"/>
  <c r="G22" i="11" s="1"/>
  <c r="E23" i="10"/>
  <c r="G23" i="10" s="1"/>
  <c r="E23" i="9"/>
  <c r="G23" i="9" s="1"/>
  <c r="F25" i="8"/>
  <c r="E26" i="8" s="1"/>
  <c r="G26" i="8" s="1"/>
  <c r="F23" i="7"/>
  <c r="F120" i="6" l="1"/>
  <c r="E25" i="15"/>
  <c r="G25" i="15" s="1"/>
  <c r="E25" i="14"/>
  <c r="G25" i="14" s="1"/>
  <c r="F24" i="13"/>
  <c r="E23" i="12"/>
  <c r="G23" i="12" s="1"/>
  <c r="F22" i="11"/>
  <c r="F23" i="10"/>
  <c r="F23" i="9"/>
  <c r="F26" i="8"/>
  <c r="E24" i="7"/>
  <c r="G24" i="7" s="1"/>
  <c r="E121" i="6" l="1"/>
  <c r="G121" i="6" s="1"/>
  <c r="F25" i="15"/>
  <c r="E26" i="15" s="1"/>
  <c r="G26" i="15" s="1"/>
  <c r="F25" i="14"/>
  <c r="E25" i="13"/>
  <c r="G25" i="13" s="1"/>
  <c r="F23" i="12"/>
  <c r="E23" i="11"/>
  <c r="G23" i="11" s="1"/>
  <c r="E24" i="10"/>
  <c r="G24" i="10" s="1"/>
  <c r="E24" i="9"/>
  <c r="G24" i="9" s="1"/>
  <c r="E27" i="8"/>
  <c r="G27" i="8" s="1"/>
  <c r="F27" i="8"/>
  <c r="F24" i="7"/>
  <c r="F121" i="6" l="1"/>
  <c r="F26" i="15"/>
  <c r="E26" i="14"/>
  <c r="G26" i="14" s="1"/>
  <c r="F25" i="13"/>
  <c r="E24" i="12"/>
  <c r="G24" i="12" s="1"/>
  <c r="F23" i="11"/>
  <c r="F24" i="10"/>
  <c r="E25" i="10" s="1"/>
  <c r="G25" i="10" s="1"/>
  <c r="F24" i="9"/>
  <c r="E28" i="8"/>
  <c r="G28" i="8" s="1"/>
  <c r="E25" i="7"/>
  <c r="G25" i="7" s="1"/>
  <c r="E122" i="6" l="1"/>
  <c r="G122" i="6" s="1"/>
  <c r="E27" i="15"/>
  <c r="G27" i="15" s="1"/>
  <c r="F26" i="14"/>
  <c r="E26" i="13"/>
  <c r="G26" i="13" s="1"/>
  <c r="F24" i="12"/>
  <c r="E24" i="11"/>
  <c r="G24" i="11" s="1"/>
  <c r="F25" i="10"/>
  <c r="E25" i="9"/>
  <c r="G25" i="9" s="1"/>
  <c r="F28" i="8"/>
  <c r="F25" i="7"/>
  <c r="F122" i="6" l="1"/>
  <c r="F27" i="15"/>
  <c r="E28" i="15" s="1"/>
  <c r="G28" i="15" s="1"/>
  <c r="E27" i="14"/>
  <c r="G27" i="14" s="1"/>
  <c r="F26" i="13"/>
  <c r="E25" i="12"/>
  <c r="G25" i="12" s="1"/>
  <c r="F24" i="11"/>
  <c r="E26" i="10"/>
  <c r="G26" i="10" s="1"/>
  <c r="F25" i="9"/>
  <c r="E29" i="8"/>
  <c r="G29" i="8" s="1"/>
  <c r="E26" i="7"/>
  <c r="G26" i="7" s="1"/>
  <c r="E123" i="6" l="1"/>
  <c r="G123" i="6" s="1"/>
  <c r="F28" i="15"/>
  <c r="F27" i="14"/>
  <c r="E27" i="13"/>
  <c r="G27" i="13" s="1"/>
  <c r="F25" i="12"/>
  <c r="E25" i="11"/>
  <c r="G25" i="11" s="1"/>
  <c r="F26" i="10"/>
  <c r="E26" i="9"/>
  <c r="G26" i="9" s="1"/>
  <c r="F29" i="8"/>
  <c r="E30" i="8" s="1"/>
  <c r="G30" i="8" s="1"/>
  <c r="F26" i="7"/>
  <c r="F123" i="6" l="1"/>
  <c r="E29" i="15"/>
  <c r="G29" i="15" s="1"/>
  <c r="E28" i="14"/>
  <c r="G28" i="14" s="1"/>
  <c r="F27" i="13"/>
  <c r="E26" i="12"/>
  <c r="G26" i="12" s="1"/>
  <c r="F25" i="11"/>
  <c r="E27" i="10"/>
  <c r="G27" i="10" s="1"/>
  <c r="F26" i="9"/>
  <c r="F30" i="8"/>
  <c r="E31" i="8" s="1"/>
  <c r="G31" i="8" s="1"/>
  <c r="E27" i="7"/>
  <c r="G27" i="7" s="1"/>
  <c r="E124" i="6" l="1"/>
  <c r="G124" i="6" s="1"/>
  <c r="F29" i="15"/>
  <c r="E30" i="15"/>
  <c r="G30" i="15" s="1"/>
  <c r="F28" i="14"/>
  <c r="E28" i="13"/>
  <c r="G28" i="13" s="1"/>
  <c r="F26" i="12"/>
  <c r="E26" i="11"/>
  <c r="G26" i="11" s="1"/>
  <c r="F27" i="10"/>
  <c r="E27" i="9"/>
  <c r="G27" i="9" s="1"/>
  <c r="F31" i="8"/>
  <c r="E32" i="8" s="1"/>
  <c r="G32" i="8" s="1"/>
  <c r="F27" i="7"/>
  <c r="F124" i="6" l="1"/>
  <c r="F30" i="15"/>
  <c r="E31" i="15" s="1"/>
  <c r="G31" i="15" s="1"/>
  <c r="E29" i="14"/>
  <c r="G29" i="14" s="1"/>
  <c r="F28" i="13"/>
  <c r="E27" i="12"/>
  <c r="G27" i="12" s="1"/>
  <c r="F26" i="11"/>
  <c r="E28" i="10"/>
  <c r="G28" i="10" s="1"/>
  <c r="F27" i="9"/>
  <c r="F32" i="8"/>
  <c r="E28" i="7"/>
  <c r="G28" i="7" s="1"/>
  <c r="E125" i="6" l="1"/>
  <c r="G125" i="6" s="1"/>
  <c r="F31" i="15"/>
  <c r="F29" i="14"/>
  <c r="E29" i="13"/>
  <c r="G29" i="13" s="1"/>
  <c r="F27" i="12"/>
  <c r="E27" i="11"/>
  <c r="G27" i="11" s="1"/>
  <c r="F28" i="10"/>
  <c r="E28" i="9"/>
  <c r="G28" i="9" s="1"/>
  <c r="E33" i="8"/>
  <c r="G33" i="8" s="1"/>
  <c r="F33" i="8"/>
  <c r="F28" i="7"/>
  <c r="F125" i="6" l="1"/>
  <c r="E32" i="15"/>
  <c r="G32" i="15" s="1"/>
  <c r="E30" i="14"/>
  <c r="G30" i="14" s="1"/>
  <c r="F29" i="13"/>
  <c r="E30" i="13"/>
  <c r="G30" i="13" s="1"/>
  <c r="E28" i="12"/>
  <c r="G28" i="12" s="1"/>
  <c r="F27" i="11"/>
  <c r="E29" i="10"/>
  <c r="G29" i="10" s="1"/>
  <c r="F28" i="9"/>
  <c r="E34" i="8"/>
  <c r="G34" i="8" s="1"/>
  <c r="E29" i="7"/>
  <c r="G29" i="7" s="1"/>
  <c r="E126" i="6" l="1"/>
  <c r="G126" i="6" s="1"/>
  <c r="F32" i="15"/>
  <c r="F30" i="14"/>
  <c r="E31" i="14" s="1"/>
  <c r="G31" i="14" s="1"/>
  <c r="F30" i="13"/>
  <c r="F28" i="12"/>
  <c r="E28" i="11"/>
  <c r="G28" i="11" s="1"/>
  <c r="F29" i="10"/>
  <c r="E29" i="9"/>
  <c r="G29" i="9" s="1"/>
  <c r="F34" i="8"/>
  <c r="F29" i="7"/>
  <c r="F126" i="6" l="1"/>
  <c r="E33" i="15"/>
  <c r="G33" i="15" s="1"/>
  <c r="F31" i="14"/>
  <c r="E31" i="13"/>
  <c r="G31" i="13" s="1"/>
  <c r="E29" i="12"/>
  <c r="G29" i="12" s="1"/>
  <c r="F28" i="11"/>
  <c r="E30" i="10"/>
  <c r="G30" i="10" s="1"/>
  <c r="F29" i="9"/>
  <c r="E30" i="9" s="1"/>
  <c r="G30" i="9" s="1"/>
  <c r="E35" i="8"/>
  <c r="G35" i="8" s="1"/>
  <c r="E30" i="7"/>
  <c r="G30" i="7" s="1"/>
  <c r="E127" i="6" l="1"/>
  <c r="G127" i="6" s="1"/>
  <c r="G128" i="6" s="1"/>
  <c r="C9" i="6" s="1"/>
  <c r="F33" i="15"/>
  <c r="E34" i="15" s="1"/>
  <c r="G34" i="15" s="1"/>
  <c r="E32" i="14"/>
  <c r="G32" i="14" s="1"/>
  <c r="F31" i="13"/>
  <c r="F29" i="12"/>
  <c r="E29" i="11"/>
  <c r="G29" i="11" s="1"/>
  <c r="F30" i="10"/>
  <c r="F30" i="9"/>
  <c r="F35" i="8"/>
  <c r="E36" i="8" s="1"/>
  <c r="G36" i="8" s="1"/>
  <c r="F30" i="7"/>
  <c r="F127" i="6" l="1"/>
  <c r="F34" i="15"/>
  <c r="F32" i="14"/>
  <c r="E33" i="14"/>
  <c r="G33" i="14" s="1"/>
  <c r="E32" i="13"/>
  <c r="G32" i="13" s="1"/>
  <c r="E30" i="12"/>
  <c r="G30" i="12" s="1"/>
  <c r="F29" i="11"/>
  <c r="E31" i="10"/>
  <c r="G31" i="10" s="1"/>
  <c r="E31" i="9"/>
  <c r="G31" i="9" s="1"/>
  <c r="F36" i="8"/>
  <c r="E31" i="7"/>
  <c r="G31" i="7" s="1"/>
  <c r="E35" i="15" l="1"/>
  <c r="G35" i="15" s="1"/>
  <c r="F33" i="14"/>
  <c r="F32" i="13"/>
  <c r="F30" i="12"/>
  <c r="E30" i="11"/>
  <c r="G30" i="11" s="1"/>
  <c r="F31" i="10"/>
  <c r="F31" i="9"/>
  <c r="E37" i="8"/>
  <c r="G37" i="8" s="1"/>
  <c r="F31" i="7"/>
  <c r="F35" i="15" l="1"/>
  <c r="E36" i="15"/>
  <c r="G36" i="15" s="1"/>
  <c r="E34" i="14"/>
  <c r="G34" i="14" s="1"/>
  <c r="E33" i="13"/>
  <c r="G33" i="13" s="1"/>
  <c r="E31" i="12"/>
  <c r="G31" i="12" s="1"/>
  <c r="F30" i="11"/>
  <c r="E32" i="10"/>
  <c r="G32" i="10" s="1"/>
  <c r="E32" i="9"/>
  <c r="G32" i="9" s="1"/>
  <c r="F37" i="8"/>
  <c r="E38" i="8" s="1"/>
  <c r="G38" i="8" s="1"/>
  <c r="E32" i="7"/>
  <c r="G32" i="7" s="1"/>
  <c r="F36" i="15" l="1"/>
  <c r="F34" i="14"/>
  <c r="F33" i="13"/>
  <c r="F31" i="12"/>
  <c r="E31" i="11"/>
  <c r="G31" i="11" s="1"/>
  <c r="F32" i="10"/>
  <c r="F32" i="9"/>
  <c r="F38" i="8"/>
  <c r="E39" i="8"/>
  <c r="G39" i="8" s="1"/>
  <c r="F39" i="8"/>
  <c r="F32" i="7"/>
  <c r="E37" i="15" l="1"/>
  <c r="G37" i="15" s="1"/>
  <c r="E35" i="14"/>
  <c r="G35" i="14" s="1"/>
  <c r="E34" i="13"/>
  <c r="G34" i="13" s="1"/>
  <c r="E32" i="12"/>
  <c r="G32" i="12" s="1"/>
  <c r="F31" i="11"/>
  <c r="E33" i="10"/>
  <c r="G33" i="10" s="1"/>
  <c r="E33" i="9"/>
  <c r="G33" i="9" s="1"/>
  <c r="E40" i="8"/>
  <c r="G40" i="8" s="1"/>
  <c r="E33" i="7"/>
  <c r="G33" i="7" s="1"/>
  <c r="F37" i="15" l="1"/>
  <c r="F35" i="14"/>
  <c r="E36" i="14"/>
  <c r="G36" i="14" s="1"/>
  <c r="F34" i="13"/>
  <c r="F32" i="12"/>
  <c r="E32" i="11"/>
  <c r="G32" i="11" s="1"/>
  <c r="F33" i="10"/>
  <c r="F33" i="9"/>
  <c r="F40" i="8"/>
  <c r="F33" i="7"/>
  <c r="E38" i="15" l="1"/>
  <c r="G38" i="15" s="1"/>
  <c r="F36" i="14"/>
  <c r="E35" i="13"/>
  <c r="G35" i="13" s="1"/>
  <c r="E33" i="12"/>
  <c r="G33" i="12" s="1"/>
  <c r="F32" i="11"/>
  <c r="E34" i="10"/>
  <c r="G34" i="10" s="1"/>
  <c r="E34" i="9"/>
  <c r="G34" i="9" s="1"/>
  <c r="E41" i="8"/>
  <c r="G41" i="8" s="1"/>
  <c r="E34" i="7"/>
  <c r="G34" i="7" s="1"/>
  <c r="F34" i="7"/>
  <c r="F38" i="15" l="1"/>
  <c r="E37" i="14"/>
  <c r="G37" i="14" s="1"/>
  <c r="F35" i="13"/>
  <c r="F33" i="12"/>
  <c r="E33" i="11"/>
  <c r="G33" i="11" s="1"/>
  <c r="F34" i="10"/>
  <c r="F34" i="9"/>
  <c r="E35" i="9"/>
  <c r="G35" i="9" s="1"/>
  <c r="F41" i="8"/>
  <c r="E35" i="7"/>
  <c r="G35" i="7" s="1"/>
  <c r="E39" i="15" l="1"/>
  <c r="G39" i="15" s="1"/>
  <c r="F37" i="14"/>
  <c r="E36" i="13"/>
  <c r="G36" i="13" s="1"/>
  <c r="E34" i="12"/>
  <c r="G34" i="12" s="1"/>
  <c r="F33" i="11"/>
  <c r="E35" i="10"/>
  <c r="G35" i="10" s="1"/>
  <c r="F35" i="9"/>
  <c r="E42" i="8"/>
  <c r="G42" i="8" s="1"/>
  <c r="F35" i="7"/>
  <c r="F39" i="15" l="1"/>
  <c r="E38" i="14"/>
  <c r="G38" i="14" s="1"/>
  <c r="F36" i="13"/>
  <c r="F34" i="12"/>
  <c r="E34" i="11"/>
  <c r="G34" i="11" s="1"/>
  <c r="F35" i="10"/>
  <c r="E36" i="9"/>
  <c r="G36" i="9" s="1"/>
  <c r="F42" i="8"/>
  <c r="E36" i="7"/>
  <c r="G36" i="7" s="1"/>
  <c r="E40" i="15" l="1"/>
  <c r="G40" i="15" s="1"/>
  <c r="F38" i="14"/>
  <c r="E39" i="14" s="1"/>
  <c r="G39" i="14" s="1"/>
  <c r="E37" i="13"/>
  <c r="G37" i="13" s="1"/>
  <c r="E35" i="12"/>
  <c r="G35" i="12" s="1"/>
  <c r="F34" i="11"/>
  <c r="E36" i="10"/>
  <c r="G36" i="10" s="1"/>
  <c r="F36" i="9"/>
  <c r="E43" i="8"/>
  <c r="G43" i="8" s="1"/>
  <c r="F36" i="7"/>
  <c r="F40" i="15" l="1"/>
  <c r="F39" i="14"/>
  <c r="F37" i="13"/>
  <c r="F35" i="12"/>
  <c r="E36" i="12"/>
  <c r="G36" i="12" s="1"/>
  <c r="E35" i="11"/>
  <c r="G35" i="11" s="1"/>
  <c r="F36" i="10"/>
  <c r="E37" i="10"/>
  <c r="G37" i="10" s="1"/>
  <c r="E37" i="9"/>
  <c r="G37" i="9" s="1"/>
  <c r="F43" i="8"/>
  <c r="E44" i="8" s="1"/>
  <c r="G44" i="8" s="1"/>
  <c r="E37" i="7"/>
  <c r="G37" i="7" s="1"/>
  <c r="E41" i="15" l="1"/>
  <c r="G41" i="15" s="1"/>
  <c r="E40" i="14"/>
  <c r="G40" i="14" s="1"/>
  <c r="E38" i="13"/>
  <c r="G38" i="13" s="1"/>
  <c r="F36" i="12"/>
  <c r="F35" i="11"/>
  <c r="F37" i="10"/>
  <c r="F37" i="9"/>
  <c r="F44" i="8"/>
  <c r="E45" i="8"/>
  <c r="G45" i="8" s="1"/>
  <c r="F37" i="7"/>
  <c r="F41" i="15" l="1"/>
  <c r="F40" i="14"/>
  <c r="F38" i="13"/>
  <c r="E37" i="12"/>
  <c r="G37" i="12" s="1"/>
  <c r="E36" i="11"/>
  <c r="G36" i="11" s="1"/>
  <c r="E38" i="10"/>
  <c r="G38" i="10" s="1"/>
  <c r="E38" i="9"/>
  <c r="G38" i="9" s="1"/>
  <c r="F45" i="8"/>
  <c r="E38" i="7"/>
  <c r="G38" i="7" s="1"/>
  <c r="F38" i="7"/>
  <c r="E42" i="15" l="1"/>
  <c r="G42" i="15" s="1"/>
  <c r="E41" i="14"/>
  <c r="G41" i="14" s="1"/>
  <c r="E39" i="13"/>
  <c r="G39" i="13" s="1"/>
  <c r="F37" i="12"/>
  <c r="F36" i="11"/>
  <c r="F38" i="10"/>
  <c r="F38" i="9"/>
  <c r="E46" i="8"/>
  <c r="G46" i="8" s="1"/>
  <c r="E39" i="7"/>
  <c r="G39" i="7" s="1"/>
  <c r="F42" i="15" l="1"/>
  <c r="F41" i="14"/>
  <c r="F39" i="13"/>
  <c r="E38" i="12"/>
  <c r="G38" i="12" s="1"/>
  <c r="E37" i="11"/>
  <c r="G37" i="11" s="1"/>
  <c r="E39" i="10"/>
  <c r="G39" i="10" s="1"/>
  <c r="E39" i="9"/>
  <c r="G39" i="9" s="1"/>
  <c r="F46" i="8"/>
  <c r="F39" i="7"/>
  <c r="E43" i="15" l="1"/>
  <c r="G43" i="15" s="1"/>
  <c r="E42" i="14"/>
  <c r="G42" i="14" s="1"/>
  <c r="E40" i="13"/>
  <c r="G40" i="13" s="1"/>
  <c r="F38" i="12"/>
  <c r="F37" i="11"/>
  <c r="F39" i="10"/>
  <c r="F39" i="9"/>
  <c r="E40" i="9" s="1"/>
  <c r="G40" i="9" s="1"/>
  <c r="E47" i="8"/>
  <c r="G47" i="8" s="1"/>
  <c r="E40" i="7"/>
  <c r="G40" i="7" s="1"/>
  <c r="F43" i="15" l="1"/>
  <c r="F42" i="14"/>
  <c r="F40" i="13"/>
  <c r="E39" i="12"/>
  <c r="G39" i="12" s="1"/>
  <c r="E38" i="11"/>
  <c r="G38" i="11" s="1"/>
  <c r="E40" i="10"/>
  <c r="G40" i="10" s="1"/>
  <c r="F40" i="9"/>
  <c r="F47" i="8"/>
  <c r="F40" i="7"/>
  <c r="E44" i="15" l="1"/>
  <c r="G44" i="15" s="1"/>
  <c r="E43" i="14"/>
  <c r="G43" i="14" s="1"/>
  <c r="E41" i="13"/>
  <c r="G41" i="13" s="1"/>
  <c r="F39" i="12"/>
  <c r="F38" i="11"/>
  <c r="F40" i="10"/>
  <c r="E41" i="9"/>
  <c r="G41" i="9" s="1"/>
  <c r="E48" i="8"/>
  <c r="G48" i="8" s="1"/>
  <c r="E41" i="7"/>
  <c r="G41" i="7" s="1"/>
  <c r="F44" i="15" l="1"/>
  <c r="F43" i="14"/>
  <c r="F41" i="13"/>
  <c r="E40" i="12"/>
  <c r="G40" i="12" s="1"/>
  <c r="E39" i="11"/>
  <c r="G39" i="11" s="1"/>
  <c r="E41" i="10"/>
  <c r="G41" i="10" s="1"/>
  <c r="F41" i="9"/>
  <c r="F48" i="8"/>
  <c r="E49" i="8" s="1"/>
  <c r="G49" i="8" s="1"/>
  <c r="F41" i="7"/>
  <c r="E45" i="15" l="1"/>
  <c r="G45" i="15" s="1"/>
  <c r="E44" i="14"/>
  <c r="G44" i="14" s="1"/>
  <c r="E42" i="13"/>
  <c r="G42" i="13" s="1"/>
  <c r="F40" i="12"/>
  <c r="F39" i="11"/>
  <c r="F41" i="10"/>
  <c r="E42" i="9"/>
  <c r="G42" i="9" s="1"/>
  <c r="F49" i="8"/>
  <c r="E50" i="8" s="1"/>
  <c r="G50" i="8" s="1"/>
  <c r="E42" i="7"/>
  <c r="G42" i="7" s="1"/>
  <c r="F45" i="15" l="1"/>
  <c r="E46" i="15" s="1"/>
  <c r="G46" i="15" s="1"/>
  <c r="F44" i="14"/>
  <c r="F42" i="13"/>
  <c r="E41" i="12"/>
  <c r="G41" i="12" s="1"/>
  <c r="E40" i="11"/>
  <c r="G40" i="11" s="1"/>
  <c r="E42" i="10"/>
  <c r="G42" i="10" s="1"/>
  <c r="F42" i="9"/>
  <c r="F50" i="8"/>
  <c r="F42" i="7"/>
  <c r="E43" i="7"/>
  <c r="G43" i="7" s="1"/>
  <c r="F46" i="15" l="1"/>
  <c r="E45" i="14"/>
  <c r="G45" i="14" s="1"/>
  <c r="E43" i="13"/>
  <c r="G43" i="13" s="1"/>
  <c r="F41" i="12"/>
  <c r="F40" i="11"/>
  <c r="F42" i="10"/>
  <c r="E43" i="9"/>
  <c r="G43" i="9" s="1"/>
  <c r="E51" i="8"/>
  <c r="G51" i="8" s="1"/>
  <c r="F43" i="7"/>
  <c r="E47" i="15" l="1"/>
  <c r="G47" i="15" s="1"/>
  <c r="F45" i="14"/>
  <c r="F43" i="13"/>
  <c r="E42" i="12"/>
  <c r="G42" i="12" s="1"/>
  <c r="E41" i="11"/>
  <c r="G41" i="11" s="1"/>
  <c r="E43" i="10"/>
  <c r="G43" i="10" s="1"/>
  <c r="F43" i="9"/>
  <c r="F51" i="8"/>
  <c r="E44" i="7"/>
  <c r="G44" i="7" s="1"/>
  <c r="F47" i="15" l="1"/>
  <c r="E48" i="15" s="1"/>
  <c r="G48" i="15" s="1"/>
  <c r="E46" i="14"/>
  <c r="G46" i="14" s="1"/>
  <c r="E44" i="13"/>
  <c r="G44" i="13" s="1"/>
  <c r="F42" i="12"/>
  <c r="F41" i="11"/>
  <c r="F43" i="10"/>
  <c r="E44" i="9"/>
  <c r="G44" i="9" s="1"/>
  <c r="E52" i="8"/>
  <c r="G52" i="8" s="1"/>
  <c r="F44" i="7"/>
  <c r="F48" i="15" l="1"/>
  <c r="F46" i="14"/>
  <c r="F44" i="13"/>
  <c r="E45" i="13" s="1"/>
  <c r="G45" i="13" s="1"/>
  <c r="E43" i="12"/>
  <c r="G43" i="12" s="1"/>
  <c r="E42" i="11"/>
  <c r="G42" i="11" s="1"/>
  <c r="E44" i="10"/>
  <c r="G44" i="10" s="1"/>
  <c r="F44" i="9"/>
  <c r="F52" i="8"/>
  <c r="E45" i="7"/>
  <c r="G45" i="7" s="1"/>
  <c r="E49" i="15" l="1"/>
  <c r="G49" i="15" s="1"/>
  <c r="E47" i="14"/>
  <c r="G47" i="14" s="1"/>
  <c r="F45" i="13"/>
  <c r="F43" i="12"/>
  <c r="F42" i="11"/>
  <c r="F44" i="10"/>
  <c r="E45" i="9"/>
  <c r="G45" i="9" s="1"/>
  <c r="E53" i="8"/>
  <c r="G53" i="8" s="1"/>
  <c r="F45" i="7"/>
  <c r="F49" i="15" l="1"/>
  <c r="F47" i="14"/>
  <c r="E46" i="13"/>
  <c r="G46" i="13" s="1"/>
  <c r="E44" i="12"/>
  <c r="G44" i="12" s="1"/>
  <c r="E43" i="11"/>
  <c r="G43" i="11" s="1"/>
  <c r="E45" i="10"/>
  <c r="G45" i="10" s="1"/>
  <c r="F45" i="9"/>
  <c r="F53" i="8"/>
  <c r="E46" i="7"/>
  <c r="G46" i="7" s="1"/>
  <c r="F46" i="7"/>
  <c r="E50" i="15" l="1"/>
  <c r="G50" i="15" s="1"/>
  <c r="E48" i="14"/>
  <c r="G48" i="14" s="1"/>
  <c r="F46" i="13"/>
  <c r="F44" i="12"/>
  <c r="F43" i="11"/>
  <c r="F45" i="10"/>
  <c r="E46" i="9"/>
  <c r="G46" i="9" s="1"/>
  <c r="E54" i="8"/>
  <c r="G54" i="8" s="1"/>
  <c r="E47" i="7"/>
  <c r="G47" i="7" s="1"/>
  <c r="F50" i="15" l="1"/>
  <c r="F48" i="14"/>
  <c r="E47" i="13"/>
  <c r="G47" i="13" s="1"/>
  <c r="E45" i="12"/>
  <c r="G45" i="12" s="1"/>
  <c r="E44" i="11"/>
  <c r="G44" i="11" s="1"/>
  <c r="E46" i="10"/>
  <c r="G46" i="10" s="1"/>
  <c r="F46" i="9"/>
  <c r="F54" i="8"/>
  <c r="F47" i="7"/>
  <c r="E51" i="15" l="1"/>
  <c r="G51" i="15" s="1"/>
  <c r="E49" i="14"/>
  <c r="G49" i="14" s="1"/>
  <c r="F47" i="13"/>
  <c r="E48" i="13" s="1"/>
  <c r="G48" i="13" s="1"/>
  <c r="F45" i="12"/>
  <c r="F44" i="11"/>
  <c r="F46" i="10"/>
  <c r="E47" i="9"/>
  <c r="G47" i="9" s="1"/>
  <c r="E55" i="8"/>
  <c r="G55" i="8" s="1"/>
  <c r="E48" i="7"/>
  <c r="G48" i="7" s="1"/>
  <c r="F51" i="15" l="1"/>
  <c r="F49" i="14"/>
  <c r="F48" i="13"/>
  <c r="E46" i="12"/>
  <c r="G46" i="12" s="1"/>
  <c r="E45" i="11"/>
  <c r="G45" i="11" s="1"/>
  <c r="E47" i="10"/>
  <c r="G47" i="10" s="1"/>
  <c r="F47" i="9"/>
  <c r="F55" i="8"/>
  <c r="F48" i="7"/>
  <c r="E52" i="15" l="1"/>
  <c r="G52" i="15" s="1"/>
  <c r="E50" i="14"/>
  <c r="G50" i="14" s="1"/>
  <c r="E49" i="13"/>
  <c r="G49" i="13" s="1"/>
  <c r="F46" i="12"/>
  <c r="F45" i="11"/>
  <c r="F47" i="10"/>
  <c r="E48" i="9"/>
  <c r="G48" i="9" s="1"/>
  <c r="E56" i="8"/>
  <c r="G56" i="8" s="1"/>
  <c r="E49" i="7"/>
  <c r="G49" i="7" s="1"/>
  <c r="F52" i="15" l="1"/>
  <c r="F50" i="14"/>
  <c r="F49" i="13"/>
  <c r="E47" i="12"/>
  <c r="G47" i="12" s="1"/>
  <c r="E46" i="11"/>
  <c r="G46" i="11" s="1"/>
  <c r="E48" i="10"/>
  <c r="G48" i="10" s="1"/>
  <c r="F48" i="9"/>
  <c r="F56" i="8"/>
  <c r="F49" i="7"/>
  <c r="E53" i="15" l="1"/>
  <c r="G53" i="15" s="1"/>
  <c r="E51" i="14"/>
  <c r="G51" i="14" s="1"/>
  <c r="E50" i="13"/>
  <c r="G50" i="13" s="1"/>
  <c r="F47" i="12"/>
  <c r="F46" i="11"/>
  <c r="F48" i="10"/>
  <c r="E49" i="9"/>
  <c r="G49" i="9" s="1"/>
  <c r="E57" i="8"/>
  <c r="G57" i="8" s="1"/>
  <c r="E50" i="7"/>
  <c r="G50" i="7" s="1"/>
  <c r="F53" i="15" l="1"/>
  <c r="F51" i="14"/>
  <c r="F50" i="13"/>
  <c r="E48" i="12"/>
  <c r="G48" i="12" s="1"/>
  <c r="E47" i="11"/>
  <c r="G47" i="11" s="1"/>
  <c r="E49" i="10"/>
  <c r="G49" i="10" s="1"/>
  <c r="F49" i="9"/>
  <c r="F57" i="8"/>
  <c r="F50" i="7"/>
  <c r="E54" i="15" l="1"/>
  <c r="G54" i="15" s="1"/>
  <c r="E52" i="14"/>
  <c r="G52" i="14" s="1"/>
  <c r="E51" i="13"/>
  <c r="G51" i="13" s="1"/>
  <c r="F48" i="12"/>
  <c r="F47" i="11"/>
  <c r="F49" i="10"/>
  <c r="E50" i="9"/>
  <c r="G50" i="9" s="1"/>
  <c r="F50" i="9"/>
  <c r="E58" i="8"/>
  <c r="G58" i="8" s="1"/>
  <c r="E51" i="7"/>
  <c r="G51" i="7" s="1"/>
  <c r="F54" i="15" l="1"/>
  <c r="F52" i="14"/>
  <c r="E53" i="14" s="1"/>
  <c r="G53" i="14" s="1"/>
  <c r="F51" i="13"/>
  <c r="E49" i="12"/>
  <c r="G49" i="12" s="1"/>
  <c r="E48" i="11"/>
  <c r="G48" i="11" s="1"/>
  <c r="E50" i="10"/>
  <c r="G50" i="10" s="1"/>
  <c r="E51" i="9"/>
  <c r="G51" i="9" s="1"/>
  <c r="F58" i="8"/>
  <c r="F51" i="7"/>
  <c r="E55" i="15" l="1"/>
  <c r="G55" i="15" s="1"/>
  <c r="F53" i="14"/>
  <c r="E52" i="13"/>
  <c r="G52" i="13" s="1"/>
  <c r="F49" i="12"/>
  <c r="F48" i="11"/>
  <c r="F50" i="10"/>
  <c r="F51" i="9"/>
  <c r="E59" i="8"/>
  <c r="G59" i="8" s="1"/>
  <c r="E52" i="7"/>
  <c r="G52" i="7" s="1"/>
  <c r="F55" i="15" l="1"/>
  <c r="E56" i="15"/>
  <c r="G56" i="15" s="1"/>
  <c r="E54" i="14"/>
  <c r="G54" i="14" s="1"/>
  <c r="F52" i="13"/>
  <c r="E50" i="12"/>
  <c r="G50" i="12" s="1"/>
  <c r="E49" i="11"/>
  <c r="G49" i="11" s="1"/>
  <c r="E51" i="10"/>
  <c r="G51" i="10" s="1"/>
  <c r="E52" i="9"/>
  <c r="G52" i="9" s="1"/>
  <c r="F59" i="8"/>
  <c r="F52" i="7"/>
  <c r="F56" i="15" l="1"/>
  <c r="F54" i="14"/>
  <c r="E53" i="13"/>
  <c r="G53" i="13" s="1"/>
  <c r="F50" i="12"/>
  <c r="F49" i="11"/>
  <c r="F51" i="10"/>
  <c r="F52" i="9"/>
  <c r="E60" i="8"/>
  <c r="G60" i="8" s="1"/>
  <c r="F60" i="8"/>
  <c r="E53" i="7"/>
  <c r="G53" i="7" s="1"/>
  <c r="E57" i="15" l="1"/>
  <c r="G57" i="15" s="1"/>
  <c r="E55" i="14"/>
  <c r="G55" i="14" s="1"/>
  <c r="F53" i="13"/>
  <c r="E51" i="12"/>
  <c r="G51" i="12" s="1"/>
  <c r="E50" i="11"/>
  <c r="G50" i="11" s="1"/>
  <c r="E52" i="10"/>
  <c r="G52" i="10" s="1"/>
  <c r="E53" i="9"/>
  <c r="G53" i="9" s="1"/>
  <c r="E61" i="8"/>
  <c r="G61" i="8" s="1"/>
  <c r="F53" i="7"/>
  <c r="F57" i="15" l="1"/>
  <c r="F55" i="14"/>
  <c r="E54" i="13"/>
  <c r="G54" i="13" s="1"/>
  <c r="F51" i="12"/>
  <c r="F50" i="11"/>
  <c r="F52" i="10"/>
  <c r="F53" i="9"/>
  <c r="F61" i="8"/>
  <c r="E54" i="7"/>
  <c r="G54" i="7" s="1"/>
  <c r="E58" i="15" l="1"/>
  <c r="G58" i="15" s="1"/>
  <c r="E56" i="14"/>
  <c r="G56" i="14" s="1"/>
  <c r="F54" i="13"/>
  <c r="E52" i="12"/>
  <c r="G52" i="12" s="1"/>
  <c r="E51" i="11"/>
  <c r="G51" i="11" s="1"/>
  <c r="E53" i="10"/>
  <c r="G53" i="10" s="1"/>
  <c r="E54" i="9"/>
  <c r="G54" i="9" s="1"/>
  <c r="E62" i="8"/>
  <c r="G62" i="8" s="1"/>
  <c r="F54" i="7"/>
  <c r="F58" i="15" l="1"/>
  <c r="F56" i="14"/>
  <c r="E55" i="13"/>
  <c r="G55" i="13" s="1"/>
  <c r="F52" i="12"/>
  <c r="F51" i="11"/>
  <c r="F53" i="10"/>
  <c r="F54" i="9"/>
  <c r="F62" i="8"/>
  <c r="E55" i="7"/>
  <c r="G55" i="7" s="1"/>
  <c r="E59" i="15" l="1"/>
  <c r="G59" i="15" s="1"/>
  <c r="E57" i="14"/>
  <c r="G57" i="14" s="1"/>
  <c r="F55" i="13"/>
  <c r="E53" i="12"/>
  <c r="G53" i="12" s="1"/>
  <c r="E52" i="11"/>
  <c r="G52" i="11" s="1"/>
  <c r="E54" i="10"/>
  <c r="G54" i="10" s="1"/>
  <c r="E55" i="9"/>
  <c r="G55" i="9" s="1"/>
  <c r="E63" i="8"/>
  <c r="G63" i="8" s="1"/>
  <c r="F55" i="7"/>
  <c r="F59" i="15" l="1"/>
  <c r="F57" i="14"/>
  <c r="E56" i="13"/>
  <c r="G56" i="13" s="1"/>
  <c r="F53" i="12"/>
  <c r="F52" i="11"/>
  <c r="F54" i="10"/>
  <c r="F55" i="9"/>
  <c r="F63" i="8"/>
  <c r="E56" i="7"/>
  <c r="G56" i="7" s="1"/>
  <c r="E60" i="15" l="1"/>
  <c r="G60" i="15" s="1"/>
  <c r="E58" i="14"/>
  <c r="G58" i="14" s="1"/>
  <c r="F56" i="13"/>
  <c r="E54" i="12"/>
  <c r="G54" i="12" s="1"/>
  <c r="E53" i="11"/>
  <c r="G53" i="11" s="1"/>
  <c r="E55" i="10"/>
  <c r="G55" i="10" s="1"/>
  <c r="E56" i="9"/>
  <c r="G56" i="9" s="1"/>
  <c r="E64" i="8"/>
  <c r="G64" i="8" s="1"/>
  <c r="F56" i="7"/>
  <c r="F60" i="15" l="1"/>
  <c r="F58" i="14"/>
  <c r="E57" i="13"/>
  <c r="G57" i="13" s="1"/>
  <c r="F54" i="12"/>
  <c r="F53" i="11"/>
  <c r="F55" i="10"/>
  <c r="F56" i="9"/>
  <c r="F64" i="8"/>
  <c r="E57" i="7"/>
  <c r="G57" i="7" s="1"/>
  <c r="E61" i="15" l="1"/>
  <c r="G61" i="15" s="1"/>
  <c r="E59" i="14"/>
  <c r="G59" i="14" s="1"/>
  <c r="F57" i="13"/>
  <c r="E55" i="12"/>
  <c r="G55" i="12" s="1"/>
  <c r="E54" i="11"/>
  <c r="G54" i="11" s="1"/>
  <c r="E56" i="10"/>
  <c r="G56" i="10" s="1"/>
  <c r="E57" i="9"/>
  <c r="G57" i="9" s="1"/>
  <c r="E65" i="8"/>
  <c r="G65" i="8" s="1"/>
  <c r="F57" i="7"/>
  <c r="F61" i="15" l="1"/>
  <c r="F59" i="14"/>
  <c r="E58" i="13"/>
  <c r="G58" i="13" s="1"/>
  <c r="F55" i="12"/>
  <c r="F54" i="11"/>
  <c r="F56" i="10"/>
  <c r="E57" i="10" s="1"/>
  <c r="G57" i="10" s="1"/>
  <c r="F57" i="9"/>
  <c r="F65" i="8"/>
  <c r="E58" i="7"/>
  <c r="G58" i="7" s="1"/>
  <c r="E62" i="15" l="1"/>
  <c r="G62" i="15" s="1"/>
  <c r="E60" i="14"/>
  <c r="G60" i="14" s="1"/>
  <c r="F60" i="14"/>
  <c r="F58" i="13"/>
  <c r="E56" i="12"/>
  <c r="G56" i="12" s="1"/>
  <c r="E55" i="11"/>
  <c r="G55" i="11" s="1"/>
  <c r="F57" i="10"/>
  <c r="E58" i="9"/>
  <c r="G58" i="9" s="1"/>
  <c r="E66" i="8"/>
  <c r="G66" i="8" s="1"/>
  <c r="F58" i="7"/>
  <c r="E59" i="7"/>
  <c r="G59" i="7" s="1"/>
  <c r="F62" i="15" l="1"/>
  <c r="E61" i="14"/>
  <c r="G61" i="14" s="1"/>
  <c r="E59" i="13"/>
  <c r="G59" i="13" s="1"/>
  <c r="F56" i="12"/>
  <c r="F55" i="11"/>
  <c r="E58" i="10"/>
  <c r="G58" i="10" s="1"/>
  <c r="F58" i="10"/>
  <c r="F58" i="9"/>
  <c r="F66" i="8"/>
  <c r="F59" i="7"/>
  <c r="E60" i="7"/>
  <c r="G60" i="7" s="1"/>
  <c r="E63" i="15" l="1"/>
  <c r="G63" i="15" s="1"/>
  <c r="F61" i="14"/>
  <c r="F59" i="13"/>
  <c r="E57" i="12"/>
  <c r="G57" i="12" s="1"/>
  <c r="E56" i="11"/>
  <c r="G56" i="11" s="1"/>
  <c r="E59" i="10"/>
  <c r="G59" i="10" s="1"/>
  <c r="E59" i="9"/>
  <c r="G59" i="9" s="1"/>
  <c r="E67" i="8"/>
  <c r="G67" i="8" s="1"/>
  <c r="F60" i="7"/>
  <c r="F63" i="15" l="1"/>
  <c r="E62" i="14"/>
  <c r="G62" i="14" s="1"/>
  <c r="E60" i="13"/>
  <c r="G60" i="13" s="1"/>
  <c r="F57" i="12"/>
  <c r="F56" i="11"/>
  <c r="F59" i="10"/>
  <c r="F59" i="9"/>
  <c r="F67" i="8"/>
  <c r="E68" i="8"/>
  <c r="G68" i="8" s="1"/>
  <c r="F68" i="8"/>
  <c r="E61" i="7"/>
  <c r="G61" i="7" s="1"/>
  <c r="E64" i="15" l="1"/>
  <c r="G64" i="15" s="1"/>
  <c r="F62" i="14"/>
  <c r="F60" i="13"/>
  <c r="E58" i="12"/>
  <c r="G58" i="12" s="1"/>
  <c r="E57" i="11"/>
  <c r="G57" i="11" s="1"/>
  <c r="E60" i="10"/>
  <c r="G60" i="10" s="1"/>
  <c r="E60" i="9"/>
  <c r="G60" i="9" s="1"/>
  <c r="E69" i="8"/>
  <c r="G69" i="8" s="1"/>
  <c r="F61" i="7"/>
  <c r="F64" i="15" l="1"/>
  <c r="E63" i="14"/>
  <c r="G63" i="14" s="1"/>
  <c r="E61" i="13"/>
  <c r="G61" i="13" s="1"/>
  <c r="F58" i="12"/>
  <c r="F57" i="11"/>
  <c r="E58" i="11" s="1"/>
  <c r="G58" i="11" s="1"/>
  <c r="F60" i="10"/>
  <c r="F60" i="9"/>
  <c r="F69" i="8"/>
  <c r="E70" i="8"/>
  <c r="G70" i="8" s="1"/>
  <c r="E62" i="7"/>
  <c r="G62" i="7" s="1"/>
  <c r="E65" i="15" l="1"/>
  <c r="G65" i="15" s="1"/>
  <c r="F63" i="14"/>
  <c r="F61" i="13"/>
  <c r="E59" i="12"/>
  <c r="G59" i="12" s="1"/>
  <c r="F58" i="11"/>
  <c r="E61" i="10"/>
  <c r="G61" i="10" s="1"/>
  <c r="E61" i="9"/>
  <c r="G61" i="9" s="1"/>
  <c r="F70" i="8"/>
  <c r="F62" i="7"/>
  <c r="F65" i="15" l="1"/>
  <c r="E64" i="14"/>
  <c r="G64" i="14" s="1"/>
  <c r="E62" i="13"/>
  <c r="G62" i="13" s="1"/>
  <c r="F59" i="12"/>
  <c r="E59" i="11"/>
  <c r="G59" i="11" s="1"/>
  <c r="F61" i="10"/>
  <c r="F61" i="9"/>
  <c r="E71" i="8"/>
  <c r="G71" i="8" s="1"/>
  <c r="E63" i="7"/>
  <c r="G63" i="7" s="1"/>
  <c r="E66" i="15" l="1"/>
  <c r="G66" i="15" s="1"/>
  <c r="F64" i="14"/>
  <c r="F62" i="13"/>
  <c r="E60" i="12"/>
  <c r="G60" i="12" s="1"/>
  <c r="F59" i="11"/>
  <c r="E62" i="10"/>
  <c r="G62" i="10" s="1"/>
  <c r="F62" i="10"/>
  <c r="E62" i="9"/>
  <c r="G62" i="9" s="1"/>
  <c r="F71" i="8"/>
  <c r="E72" i="8"/>
  <c r="G72" i="8" s="1"/>
  <c r="F72" i="8"/>
  <c r="F63" i="7"/>
  <c r="F66" i="15" l="1"/>
  <c r="E65" i="14"/>
  <c r="G65" i="14" s="1"/>
  <c r="E63" i="13"/>
  <c r="G63" i="13" s="1"/>
  <c r="F60" i="12"/>
  <c r="E60" i="11"/>
  <c r="G60" i="11" s="1"/>
  <c r="E63" i="10"/>
  <c r="G63" i="10" s="1"/>
  <c r="F62" i="9"/>
  <c r="E73" i="8"/>
  <c r="G73" i="8" s="1"/>
  <c r="E64" i="7"/>
  <c r="G64" i="7" s="1"/>
  <c r="E67" i="15" l="1"/>
  <c r="G67" i="15" s="1"/>
  <c r="F65" i="14"/>
  <c r="F63" i="13"/>
  <c r="E61" i="12"/>
  <c r="G61" i="12" s="1"/>
  <c r="F60" i="11"/>
  <c r="F63" i="10"/>
  <c r="E63" i="9"/>
  <c r="G63" i="9" s="1"/>
  <c r="F73" i="8"/>
  <c r="E74" i="8"/>
  <c r="G74" i="8" s="1"/>
  <c r="F64" i="7"/>
  <c r="F67" i="15" l="1"/>
  <c r="E66" i="14"/>
  <c r="G66" i="14" s="1"/>
  <c r="E64" i="13"/>
  <c r="G64" i="13" s="1"/>
  <c r="F61" i="12"/>
  <c r="E61" i="11"/>
  <c r="G61" i="11" s="1"/>
  <c r="E64" i="10"/>
  <c r="G64" i="10" s="1"/>
  <c r="F63" i="9"/>
  <c r="F74" i="8"/>
  <c r="E65" i="7"/>
  <c r="G65" i="7" s="1"/>
  <c r="E68" i="15" l="1"/>
  <c r="G68" i="15" s="1"/>
  <c r="F66" i="14"/>
  <c r="F64" i="13"/>
  <c r="E62" i="12"/>
  <c r="G62" i="12" s="1"/>
  <c r="F61" i="11"/>
  <c r="F64" i="10"/>
  <c r="E64" i="9"/>
  <c r="G64" i="9" s="1"/>
  <c r="E75" i="8"/>
  <c r="G75" i="8" s="1"/>
  <c r="F65" i="7"/>
  <c r="F68" i="15" l="1"/>
  <c r="E67" i="14"/>
  <c r="G67" i="14" s="1"/>
  <c r="E65" i="13"/>
  <c r="G65" i="13" s="1"/>
  <c r="F62" i="12"/>
  <c r="E62" i="11"/>
  <c r="G62" i="11" s="1"/>
  <c r="E65" i="10"/>
  <c r="G65" i="10" s="1"/>
  <c r="F64" i="9"/>
  <c r="F75" i="8"/>
  <c r="E76" i="8"/>
  <c r="G76" i="8" s="1"/>
  <c r="E66" i="7"/>
  <c r="G66" i="7" s="1"/>
  <c r="E69" i="15" l="1"/>
  <c r="G69" i="15" s="1"/>
  <c r="F67" i="14"/>
  <c r="F65" i="13"/>
  <c r="E63" i="12"/>
  <c r="G63" i="12" s="1"/>
  <c r="F62" i="11"/>
  <c r="F65" i="10"/>
  <c r="E65" i="9"/>
  <c r="G65" i="9" s="1"/>
  <c r="F76" i="8"/>
  <c r="F66" i="7"/>
  <c r="F69" i="15" l="1"/>
  <c r="E68" i="14"/>
  <c r="G68" i="14" s="1"/>
  <c r="E66" i="13"/>
  <c r="G66" i="13" s="1"/>
  <c r="F63" i="12"/>
  <c r="E63" i="11"/>
  <c r="G63" i="11" s="1"/>
  <c r="E66" i="10"/>
  <c r="G66" i="10" s="1"/>
  <c r="F65" i="9"/>
  <c r="E77" i="8"/>
  <c r="G77" i="8" s="1"/>
  <c r="E67" i="7"/>
  <c r="G67" i="7" s="1"/>
  <c r="E70" i="15" l="1"/>
  <c r="G70" i="15" s="1"/>
  <c r="F68" i="14"/>
  <c r="F66" i="13"/>
  <c r="E64" i="12"/>
  <c r="G64" i="12" s="1"/>
  <c r="F63" i="11"/>
  <c r="F66" i="10"/>
  <c r="E66" i="9"/>
  <c r="G66" i="9" s="1"/>
  <c r="F77" i="8"/>
  <c r="F67" i="7"/>
  <c r="F70" i="15" l="1"/>
  <c r="E69" i="14"/>
  <c r="G69" i="14" s="1"/>
  <c r="E67" i="13"/>
  <c r="G67" i="13" s="1"/>
  <c r="F64" i="12"/>
  <c r="E64" i="11"/>
  <c r="G64" i="11" s="1"/>
  <c r="E67" i="10"/>
  <c r="G67" i="10" s="1"/>
  <c r="F66" i="9"/>
  <c r="E78" i="8"/>
  <c r="G78" i="8" s="1"/>
  <c r="E68" i="7"/>
  <c r="G68" i="7" s="1"/>
  <c r="E71" i="15" l="1"/>
  <c r="G71" i="15" s="1"/>
  <c r="F69" i="14"/>
  <c r="F67" i="13"/>
  <c r="E65" i="12"/>
  <c r="G65" i="12" s="1"/>
  <c r="F64" i="11"/>
  <c r="E65" i="11"/>
  <c r="G65" i="11" s="1"/>
  <c r="F67" i="10"/>
  <c r="E67" i="9"/>
  <c r="G67" i="9" s="1"/>
  <c r="F78" i="8"/>
  <c r="F68" i="7"/>
  <c r="F71" i="15" l="1"/>
  <c r="E72" i="15" s="1"/>
  <c r="G72" i="15" s="1"/>
  <c r="E70" i="14"/>
  <c r="G70" i="14" s="1"/>
  <c r="E68" i="13"/>
  <c r="G68" i="13" s="1"/>
  <c r="F65" i="12"/>
  <c r="F65" i="11"/>
  <c r="E68" i="10"/>
  <c r="G68" i="10" s="1"/>
  <c r="F68" i="10"/>
  <c r="F67" i="9"/>
  <c r="E79" i="8"/>
  <c r="G79" i="8" s="1"/>
  <c r="E69" i="7"/>
  <c r="G69" i="7" s="1"/>
  <c r="F72" i="15" l="1"/>
  <c r="F70" i="14"/>
  <c r="F68" i="13"/>
  <c r="E66" i="12"/>
  <c r="G66" i="12" s="1"/>
  <c r="E66" i="11"/>
  <c r="G66" i="11" s="1"/>
  <c r="E69" i="10"/>
  <c r="G69" i="10" s="1"/>
  <c r="E68" i="9"/>
  <c r="G68" i="9" s="1"/>
  <c r="F79" i="8"/>
  <c r="E80" i="8"/>
  <c r="G80" i="8" s="1"/>
  <c r="F69" i="7"/>
  <c r="E73" i="15" l="1"/>
  <c r="G73" i="15" s="1"/>
  <c r="E71" i="14"/>
  <c r="G71" i="14" s="1"/>
  <c r="E69" i="13"/>
  <c r="G69" i="13" s="1"/>
  <c r="F66" i="12"/>
  <c r="F66" i="11"/>
  <c r="F69" i="10"/>
  <c r="F68" i="9"/>
  <c r="F80" i="8"/>
  <c r="E70" i="7"/>
  <c r="G70" i="7" s="1"/>
  <c r="F73" i="15" l="1"/>
  <c r="F71" i="14"/>
  <c r="F69" i="13"/>
  <c r="E67" i="12"/>
  <c r="G67" i="12" s="1"/>
  <c r="E67" i="11"/>
  <c r="G67" i="11" s="1"/>
  <c r="E70" i="10"/>
  <c r="G70" i="10" s="1"/>
  <c r="E69" i="9"/>
  <c r="G69" i="9" s="1"/>
  <c r="E81" i="8"/>
  <c r="G81" i="8" s="1"/>
  <c r="F70" i="7"/>
  <c r="E74" i="15" l="1"/>
  <c r="G74" i="15" s="1"/>
  <c r="E72" i="14"/>
  <c r="G72" i="14" s="1"/>
  <c r="E70" i="13"/>
  <c r="G70" i="13" s="1"/>
  <c r="F67" i="12"/>
  <c r="F67" i="11"/>
  <c r="F70" i="10"/>
  <c r="F69" i="9"/>
  <c r="F81" i="8"/>
  <c r="E71" i="7"/>
  <c r="G71" i="7" s="1"/>
  <c r="F74" i="15" l="1"/>
  <c r="F72" i="14"/>
  <c r="F70" i="13"/>
  <c r="E68" i="12"/>
  <c r="G68" i="12" s="1"/>
  <c r="E68" i="11"/>
  <c r="G68" i="11" s="1"/>
  <c r="E71" i="10"/>
  <c r="G71" i="10" s="1"/>
  <c r="E70" i="9"/>
  <c r="G70" i="9" s="1"/>
  <c r="E82" i="8"/>
  <c r="G82" i="8" s="1"/>
  <c r="F71" i="7"/>
  <c r="E75" i="15" l="1"/>
  <c r="G75" i="15" s="1"/>
  <c r="E73" i="14"/>
  <c r="G73" i="14" s="1"/>
  <c r="E71" i="13"/>
  <c r="G71" i="13" s="1"/>
  <c r="F68" i="12"/>
  <c r="F68" i="11"/>
  <c r="F71" i="10"/>
  <c r="F70" i="9"/>
  <c r="F82" i="8"/>
  <c r="E72" i="7"/>
  <c r="G72" i="7" s="1"/>
  <c r="F75" i="15" l="1"/>
  <c r="E76" i="15" s="1"/>
  <c r="G76" i="15" s="1"/>
  <c r="F73" i="14"/>
  <c r="F71" i="13"/>
  <c r="E69" i="12"/>
  <c r="G69" i="12" s="1"/>
  <c r="E69" i="11"/>
  <c r="G69" i="11" s="1"/>
  <c r="E72" i="10"/>
  <c r="G72" i="10" s="1"/>
  <c r="E71" i="9"/>
  <c r="G71" i="9" s="1"/>
  <c r="E83" i="8"/>
  <c r="G83" i="8" s="1"/>
  <c r="F72" i="7"/>
  <c r="F76" i="15" l="1"/>
  <c r="E74" i="14"/>
  <c r="G74" i="14" s="1"/>
  <c r="E72" i="13"/>
  <c r="G72" i="13" s="1"/>
  <c r="F69" i="12"/>
  <c r="F69" i="11"/>
  <c r="F72" i="10"/>
  <c r="F71" i="9"/>
  <c r="F83" i="8"/>
  <c r="E73" i="7"/>
  <c r="G73" i="7" s="1"/>
  <c r="E77" i="15" l="1"/>
  <c r="G77" i="15" s="1"/>
  <c r="F74" i="14"/>
  <c r="F72" i="13"/>
  <c r="E70" i="12"/>
  <c r="G70" i="12" s="1"/>
  <c r="E70" i="11"/>
  <c r="G70" i="11" s="1"/>
  <c r="E73" i="10"/>
  <c r="G73" i="10" s="1"/>
  <c r="E72" i="9"/>
  <c r="G72" i="9" s="1"/>
  <c r="E84" i="8"/>
  <c r="G84" i="8" s="1"/>
  <c r="F73" i="7"/>
  <c r="F77" i="15" l="1"/>
  <c r="E75" i="14"/>
  <c r="G75" i="14" s="1"/>
  <c r="E73" i="13"/>
  <c r="G73" i="13" s="1"/>
  <c r="F70" i="12"/>
  <c r="F70" i="11"/>
  <c r="F73" i="10"/>
  <c r="F72" i="9"/>
  <c r="F84" i="8"/>
  <c r="E74" i="7"/>
  <c r="G74" i="7" s="1"/>
  <c r="E78" i="15" l="1"/>
  <c r="G78" i="15" s="1"/>
  <c r="F75" i="14"/>
  <c r="F73" i="13"/>
  <c r="E71" i="12"/>
  <c r="G71" i="12" s="1"/>
  <c r="E71" i="11"/>
  <c r="G71" i="11" s="1"/>
  <c r="E74" i="10"/>
  <c r="G74" i="10" s="1"/>
  <c r="F74" i="10"/>
  <c r="E73" i="9"/>
  <c r="G73" i="9" s="1"/>
  <c r="E85" i="8"/>
  <c r="G85" i="8" s="1"/>
  <c r="F74" i="7"/>
  <c r="F78" i="15" l="1"/>
  <c r="E76" i="14"/>
  <c r="G76" i="14" s="1"/>
  <c r="E74" i="13"/>
  <c r="G74" i="13" s="1"/>
  <c r="F71" i="12"/>
  <c r="F71" i="11"/>
  <c r="E75" i="10"/>
  <c r="G75" i="10" s="1"/>
  <c r="F73" i="9"/>
  <c r="F85" i="8"/>
  <c r="E75" i="7"/>
  <c r="G75" i="7" s="1"/>
  <c r="E79" i="15" l="1"/>
  <c r="G79" i="15" s="1"/>
  <c r="F79" i="15"/>
  <c r="F76" i="14"/>
  <c r="F74" i="13"/>
  <c r="E72" i="12"/>
  <c r="G72" i="12" s="1"/>
  <c r="E72" i="11"/>
  <c r="G72" i="11" s="1"/>
  <c r="F75" i="10"/>
  <c r="E74" i="9"/>
  <c r="G74" i="9" s="1"/>
  <c r="E86" i="8"/>
  <c r="G86" i="8" s="1"/>
  <c r="F75" i="7"/>
  <c r="E80" i="15" l="1"/>
  <c r="G80" i="15" s="1"/>
  <c r="E77" i="14"/>
  <c r="G77" i="14" s="1"/>
  <c r="E75" i="13"/>
  <c r="G75" i="13" s="1"/>
  <c r="F72" i="12"/>
  <c r="F72" i="11"/>
  <c r="E76" i="10"/>
  <c r="G76" i="10" s="1"/>
  <c r="F74" i="9"/>
  <c r="F86" i="8"/>
  <c r="E76" i="7"/>
  <c r="G76" i="7" s="1"/>
  <c r="F80" i="15" l="1"/>
  <c r="F77" i="14"/>
  <c r="F75" i="13"/>
  <c r="E73" i="12"/>
  <c r="G73" i="12" s="1"/>
  <c r="E73" i="11"/>
  <c r="G73" i="11" s="1"/>
  <c r="F76" i="10"/>
  <c r="E77" i="10"/>
  <c r="G77" i="10" s="1"/>
  <c r="E75" i="9"/>
  <c r="G75" i="9" s="1"/>
  <c r="E87" i="8"/>
  <c r="G87" i="8" s="1"/>
  <c r="F87" i="8"/>
  <c r="F76" i="7"/>
  <c r="E81" i="15" l="1"/>
  <c r="G81" i="15" s="1"/>
  <c r="E78" i="14"/>
  <c r="G78" i="14" s="1"/>
  <c r="E76" i="13"/>
  <c r="G76" i="13" s="1"/>
  <c r="F73" i="12"/>
  <c r="F73" i="11"/>
  <c r="F77" i="10"/>
  <c r="F75" i="9"/>
  <c r="E88" i="8"/>
  <c r="G88" i="8" s="1"/>
  <c r="E77" i="7"/>
  <c r="G77" i="7" s="1"/>
  <c r="F81" i="15" l="1"/>
  <c r="F78" i="14"/>
  <c r="F76" i="13"/>
  <c r="E74" i="12"/>
  <c r="G74" i="12" s="1"/>
  <c r="E74" i="11"/>
  <c r="G74" i="11" s="1"/>
  <c r="E78" i="10"/>
  <c r="G78" i="10" s="1"/>
  <c r="E76" i="9"/>
  <c r="G76" i="9" s="1"/>
  <c r="F88" i="8"/>
  <c r="F77" i="7"/>
  <c r="E82" i="15" l="1"/>
  <c r="G82" i="15" s="1"/>
  <c r="E79" i="14"/>
  <c r="G79" i="14" s="1"/>
  <c r="E77" i="13"/>
  <c r="G77" i="13" s="1"/>
  <c r="F74" i="12"/>
  <c r="F74" i="11"/>
  <c r="F78" i="10"/>
  <c r="F76" i="9"/>
  <c r="E89" i="8"/>
  <c r="G89" i="8" s="1"/>
  <c r="E78" i="7"/>
  <c r="G78" i="7" s="1"/>
  <c r="F82" i="15" l="1"/>
  <c r="F79" i="14"/>
  <c r="F77" i="13"/>
  <c r="E75" i="12"/>
  <c r="G75" i="12" s="1"/>
  <c r="E75" i="11"/>
  <c r="G75" i="11" s="1"/>
  <c r="E79" i="10"/>
  <c r="G79" i="10" s="1"/>
  <c r="E77" i="9"/>
  <c r="G77" i="9" s="1"/>
  <c r="F89" i="8"/>
  <c r="F78" i="7"/>
  <c r="E83" i="15" l="1"/>
  <c r="G83" i="15" s="1"/>
  <c r="E80" i="14"/>
  <c r="G80" i="14" s="1"/>
  <c r="E78" i="13"/>
  <c r="G78" i="13" s="1"/>
  <c r="F75" i="12"/>
  <c r="F75" i="11"/>
  <c r="F79" i="10"/>
  <c r="F77" i="9"/>
  <c r="E90" i="8"/>
  <c r="G90" i="8" s="1"/>
  <c r="E79" i="7"/>
  <c r="G79" i="7" s="1"/>
  <c r="F83" i="15" l="1"/>
  <c r="E84" i="15"/>
  <c r="G84" i="15" s="1"/>
  <c r="F80" i="14"/>
  <c r="F78" i="13"/>
  <c r="E76" i="12"/>
  <c r="G76" i="12" s="1"/>
  <c r="E76" i="11"/>
  <c r="G76" i="11" s="1"/>
  <c r="E80" i="10"/>
  <c r="G80" i="10" s="1"/>
  <c r="E78" i="9"/>
  <c r="G78" i="9" s="1"/>
  <c r="F90" i="8"/>
  <c r="F79" i="7"/>
  <c r="F84" i="15" l="1"/>
  <c r="E81" i="14"/>
  <c r="G81" i="14" s="1"/>
  <c r="E79" i="13"/>
  <c r="G79" i="13" s="1"/>
  <c r="F76" i="12"/>
  <c r="E77" i="12"/>
  <c r="G77" i="12" s="1"/>
  <c r="F76" i="11"/>
  <c r="E77" i="11"/>
  <c r="G77" i="11" s="1"/>
  <c r="F80" i="10"/>
  <c r="F78" i="9"/>
  <c r="E91" i="8"/>
  <c r="G91" i="8" s="1"/>
  <c r="E80" i="7"/>
  <c r="G80" i="7" s="1"/>
  <c r="E85" i="15" l="1"/>
  <c r="G85" i="15" s="1"/>
  <c r="F85" i="15"/>
  <c r="F81" i="14"/>
  <c r="F79" i="13"/>
  <c r="F77" i="12"/>
  <c r="E78" i="12" s="1"/>
  <c r="G78" i="12" s="1"/>
  <c r="F77" i="11"/>
  <c r="E78" i="11"/>
  <c r="G78" i="11" s="1"/>
  <c r="E81" i="10"/>
  <c r="G81" i="10" s="1"/>
  <c r="E79" i="9"/>
  <c r="G79" i="9" s="1"/>
  <c r="F91" i="8"/>
  <c r="F80" i="7"/>
  <c r="E81" i="7"/>
  <c r="G81" i="7" s="1"/>
  <c r="E86" i="15" l="1"/>
  <c r="G86" i="15" s="1"/>
  <c r="E82" i="14"/>
  <c r="G82" i="14" s="1"/>
  <c r="E80" i="13"/>
  <c r="G80" i="13" s="1"/>
  <c r="F78" i="12"/>
  <c r="F78" i="11"/>
  <c r="F81" i="10"/>
  <c r="F79" i="9"/>
  <c r="E92" i="8"/>
  <c r="G92" i="8" s="1"/>
  <c r="F81" i="7"/>
  <c r="E82" i="7"/>
  <c r="G82" i="7" s="1"/>
  <c r="F86" i="15" l="1"/>
  <c r="F82" i="14"/>
  <c r="F80" i="13"/>
  <c r="E79" i="12"/>
  <c r="G79" i="12" s="1"/>
  <c r="E79" i="11"/>
  <c r="G79" i="11" s="1"/>
  <c r="E82" i="10"/>
  <c r="G82" i="10" s="1"/>
  <c r="F82" i="10"/>
  <c r="E80" i="9"/>
  <c r="G80" i="9" s="1"/>
  <c r="F92" i="8"/>
  <c r="E93" i="8" s="1"/>
  <c r="G93" i="8" s="1"/>
  <c r="F82" i="7"/>
  <c r="E87" i="15" l="1"/>
  <c r="G87" i="15" s="1"/>
  <c r="E83" i="14"/>
  <c r="G83" i="14" s="1"/>
  <c r="E81" i="13"/>
  <c r="G81" i="13" s="1"/>
  <c r="F79" i="12"/>
  <c r="F79" i="11"/>
  <c r="E83" i="10"/>
  <c r="G83" i="10" s="1"/>
  <c r="F80" i="9"/>
  <c r="F93" i="8"/>
  <c r="E94" i="8"/>
  <c r="G94" i="8" s="1"/>
  <c r="E83" i="7"/>
  <c r="G83" i="7" s="1"/>
  <c r="F87" i="15" l="1"/>
  <c r="E88" i="15"/>
  <c r="G88" i="15" s="1"/>
  <c r="F83" i="14"/>
  <c r="F81" i="13"/>
  <c r="E80" i="12"/>
  <c r="G80" i="12" s="1"/>
  <c r="E80" i="11"/>
  <c r="G80" i="11" s="1"/>
  <c r="F83" i="10"/>
  <c r="E81" i="9"/>
  <c r="G81" i="9" s="1"/>
  <c r="F94" i="8"/>
  <c r="F83" i="7"/>
  <c r="F88" i="15" l="1"/>
  <c r="E84" i="14"/>
  <c r="G84" i="14" s="1"/>
  <c r="F84" i="14"/>
  <c r="E82" i="13"/>
  <c r="G82" i="13" s="1"/>
  <c r="F80" i="12"/>
  <c r="F80" i="11"/>
  <c r="E84" i="10"/>
  <c r="G84" i="10" s="1"/>
  <c r="F84" i="10"/>
  <c r="F81" i="9"/>
  <c r="E95" i="8"/>
  <c r="G95" i="8" s="1"/>
  <c r="F95" i="8"/>
  <c r="E84" i="7"/>
  <c r="G84" i="7" s="1"/>
  <c r="E89" i="15" l="1"/>
  <c r="G89" i="15" s="1"/>
  <c r="E85" i="14"/>
  <c r="G85" i="14" s="1"/>
  <c r="F82" i="13"/>
  <c r="E81" i="12"/>
  <c r="G81" i="12" s="1"/>
  <c r="E81" i="11"/>
  <c r="G81" i="11" s="1"/>
  <c r="E85" i="10"/>
  <c r="G85" i="10" s="1"/>
  <c r="E82" i="9"/>
  <c r="G82" i="9" s="1"/>
  <c r="E96" i="8"/>
  <c r="G96" i="8" s="1"/>
  <c r="F84" i="7"/>
  <c r="F89" i="15" l="1"/>
  <c r="E90" i="15"/>
  <c r="G90" i="15" s="1"/>
  <c r="F85" i="14"/>
  <c r="E83" i="13"/>
  <c r="G83" i="13" s="1"/>
  <c r="F81" i="12"/>
  <c r="F81" i="11"/>
  <c r="F85" i="10"/>
  <c r="F82" i="9"/>
  <c r="F96" i="8"/>
  <c r="E85" i="7"/>
  <c r="G85" i="7" s="1"/>
  <c r="F90" i="15" l="1"/>
  <c r="E86" i="14"/>
  <c r="G86" i="14" s="1"/>
  <c r="F83" i="13"/>
  <c r="E82" i="12"/>
  <c r="G82" i="12" s="1"/>
  <c r="E82" i="11"/>
  <c r="G82" i="11" s="1"/>
  <c r="E86" i="10"/>
  <c r="G86" i="10" s="1"/>
  <c r="E83" i="9"/>
  <c r="G83" i="9" s="1"/>
  <c r="E97" i="8"/>
  <c r="G97" i="8" s="1"/>
  <c r="F85" i="7"/>
  <c r="E91" i="15" l="1"/>
  <c r="G91" i="15" s="1"/>
  <c r="F86" i="14"/>
  <c r="E84" i="13"/>
  <c r="G84" i="13" s="1"/>
  <c r="F82" i="12"/>
  <c r="E83" i="12"/>
  <c r="G83" i="12" s="1"/>
  <c r="F82" i="11"/>
  <c r="F86" i="10"/>
  <c r="E87" i="10"/>
  <c r="G87" i="10" s="1"/>
  <c r="F83" i="9"/>
  <c r="F97" i="8"/>
  <c r="E86" i="7"/>
  <c r="G86" i="7" s="1"/>
  <c r="F86" i="7"/>
  <c r="F91" i="15" l="1"/>
  <c r="E92" i="15"/>
  <c r="G92" i="15" s="1"/>
  <c r="E87" i="14"/>
  <c r="G87" i="14" s="1"/>
  <c r="F84" i="13"/>
  <c r="F83" i="12"/>
  <c r="E84" i="12"/>
  <c r="G84" i="12" s="1"/>
  <c r="E83" i="11"/>
  <c r="G83" i="11" s="1"/>
  <c r="F87" i="10"/>
  <c r="E84" i="9"/>
  <c r="G84" i="9" s="1"/>
  <c r="E98" i="8"/>
  <c r="G98" i="8" s="1"/>
  <c r="E87" i="7"/>
  <c r="G87" i="7" s="1"/>
  <c r="F92" i="15" l="1"/>
  <c r="F87" i="14"/>
  <c r="E85" i="13"/>
  <c r="G85" i="13" s="1"/>
  <c r="F84" i="12"/>
  <c r="F83" i="11"/>
  <c r="E88" i="10"/>
  <c r="G88" i="10" s="1"/>
  <c r="F84" i="9"/>
  <c r="F98" i="8"/>
  <c r="E99" i="8"/>
  <c r="G99" i="8" s="1"/>
  <c r="F87" i="7"/>
  <c r="E93" i="15" l="1"/>
  <c r="G93" i="15" s="1"/>
  <c r="E88" i="14"/>
  <c r="G88" i="14" s="1"/>
  <c r="F85" i="13"/>
  <c r="E85" i="12"/>
  <c r="G85" i="12" s="1"/>
  <c r="E84" i="11"/>
  <c r="G84" i="11" s="1"/>
  <c r="F88" i="10"/>
  <c r="E85" i="9"/>
  <c r="G85" i="9" s="1"/>
  <c r="F99" i="8"/>
  <c r="E88" i="7"/>
  <c r="G88" i="7" s="1"/>
  <c r="F93" i="15" l="1"/>
  <c r="E94" i="15"/>
  <c r="G94" i="15" s="1"/>
  <c r="F88" i="14"/>
  <c r="E89" i="14"/>
  <c r="G89" i="14" s="1"/>
  <c r="E86" i="13"/>
  <c r="G86" i="13" s="1"/>
  <c r="F85" i="12"/>
  <c r="F84" i="11"/>
  <c r="E89" i="10"/>
  <c r="G89" i="10" s="1"/>
  <c r="F85" i="9"/>
  <c r="E100" i="8"/>
  <c r="G100" i="8" s="1"/>
  <c r="F88" i="7"/>
  <c r="F94" i="15" l="1"/>
  <c r="E95" i="15"/>
  <c r="G95" i="15" s="1"/>
  <c r="F89" i="14"/>
  <c r="E90" i="14"/>
  <c r="G90" i="14" s="1"/>
  <c r="F86" i="13"/>
  <c r="E86" i="12"/>
  <c r="G86" i="12" s="1"/>
  <c r="E85" i="11"/>
  <c r="G85" i="11" s="1"/>
  <c r="F89" i="10"/>
  <c r="E86" i="9"/>
  <c r="G86" i="9" s="1"/>
  <c r="F100" i="8"/>
  <c r="E89" i="7"/>
  <c r="G89" i="7" s="1"/>
  <c r="F95" i="15" l="1"/>
  <c r="E96" i="15"/>
  <c r="G96" i="15" s="1"/>
  <c r="F90" i="14"/>
  <c r="E87" i="13"/>
  <c r="G87" i="13" s="1"/>
  <c r="F86" i="12"/>
  <c r="F85" i="11"/>
  <c r="E90" i="10"/>
  <c r="G90" i="10" s="1"/>
  <c r="F86" i="9"/>
  <c r="E101" i="8"/>
  <c r="G101" i="8" s="1"/>
  <c r="F89" i="7"/>
  <c r="F96" i="15" l="1"/>
  <c r="E91" i="14"/>
  <c r="G91" i="14" s="1"/>
  <c r="F87" i="13"/>
  <c r="E87" i="12"/>
  <c r="G87" i="12" s="1"/>
  <c r="E86" i="11"/>
  <c r="G86" i="11" s="1"/>
  <c r="F90" i="10"/>
  <c r="E87" i="9"/>
  <c r="G87" i="9" s="1"/>
  <c r="F101" i="8"/>
  <c r="E90" i="7"/>
  <c r="G90" i="7" s="1"/>
  <c r="E97" i="15" l="1"/>
  <c r="G97" i="15" s="1"/>
  <c r="F91" i="14"/>
  <c r="E88" i="13"/>
  <c r="G88" i="13" s="1"/>
  <c r="F87" i="12"/>
  <c r="F86" i="11"/>
  <c r="E91" i="10"/>
  <c r="G91" i="10" s="1"/>
  <c r="F87" i="9"/>
  <c r="E102" i="8"/>
  <c r="G102" i="8" s="1"/>
  <c r="F90" i="7"/>
  <c r="F97" i="15" l="1"/>
  <c r="E92" i="14"/>
  <c r="G92" i="14" s="1"/>
  <c r="F88" i="13"/>
  <c r="E88" i="12"/>
  <c r="G88" i="12" s="1"/>
  <c r="E87" i="11"/>
  <c r="G87" i="11" s="1"/>
  <c r="F91" i="10"/>
  <c r="E88" i="9"/>
  <c r="G88" i="9" s="1"/>
  <c r="F102" i="8"/>
  <c r="E91" i="7"/>
  <c r="G91" i="7" s="1"/>
  <c r="E98" i="15" l="1"/>
  <c r="G98" i="15" s="1"/>
  <c r="F92" i="14"/>
  <c r="E93" i="14" s="1"/>
  <c r="G93" i="14" s="1"/>
  <c r="E89" i="13"/>
  <c r="G89" i="13" s="1"/>
  <c r="F88" i="12"/>
  <c r="F87" i="11"/>
  <c r="E92" i="10"/>
  <c r="G92" i="10" s="1"/>
  <c r="F88" i="9"/>
  <c r="E103" i="8"/>
  <c r="G103" i="8" s="1"/>
  <c r="F91" i="7"/>
  <c r="F98" i="15" l="1"/>
  <c r="F93" i="14"/>
  <c r="F89" i="13"/>
  <c r="E89" i="12"/>
  <c r="G89" i="12" s="1"/>
  <c r="E88" i="11"/>
  <c r="G88" i="11" s="1"/>
  <c r="F92" i="10"/>
  <c r="E89" i="9"/>
  <c r="G89" i="9" s="1"/>
  <c r="F103" i="8"/>
  <c r="E92" i="7"/>
  <c r="G92" i="7" s="1"/>
  <c r="E99" i="15" l="1"/>
  <c r="G99" i="15" s="1"/>
  <c r="E94" i="14"/>
  <c r="G94" i="14" s="1"/>
  <c r="E90" i="13"/>
  <c r="G90" i="13" s="1"/>
  <c r="F89" i="12"/>
  <c r="F88" i="11"/>
  <c r="E93" i="10"/>
  <c r="G93" i="10" s="1"/>
  <c r="F89" i="9"/>
  <c r="E104" i="8"/>
  <c r="G104" i="8" s="1"/>
  <c r="F92" i="7"/>
  <c r="F99" i="15" l="1"/>
  <c r="F94" i="14"/>
  <c r="F90" i="13"/>
  <c r="E90" i="12"/>
  <c r="G90" i="12" s="1"/>
  <c r="E89" i="11"/>
  <c r="G89" i="11" s="1"/>
  <c r="F93" i="10"/>
  <c r="E90" i="9"/>
  <c r="G90" i="9" s="1"/>
  <c r="F104" i="8"/>
  <c r="E93" i="7"/>
  <c r="G93" i="7" s="1"/>
  <c r="E100" i="15" l="1"/>
  <c r="G100" i="15" s="1"/>
  <c r="E95" i="14"/>
  <c r="G95" i="14" s="1"/>
  <c r="E91" i="13"/>
  <c r="G91" i="13" s="1"/>
  <c r="F90" i="12"/>
  <c r="F89" i="11"/>
  <c r="E94" i="10"/>
  <c r="G94" i="10" s="1"/>
  <c r="F94" i="10"/>
  <c r="F90" i="9"/>
  <c r="E105" i="8"/>
  <c r="G105" i="8" s="1"/>
  <c r="F93" i="7"/>
  <c r="F100" i="15" l="1"/>
  <c r="F95" i="14"/>
  <c r="F91" i="13"/>
  <c r="E91" i="12"/>
  <c r="G91" i="12" s="1"/>
  <c r="E90" i="11"/>
  <c r="G90" i="11" s="1"/>
  <c r="E95" i="10"/>
  <c r="G95" i="10" s="1"/>
  <c r="E91" i="9"/>
  <c r="G91" i="9" s="1"/>
  <c r="F105" i="8"/>
  <c r="E94" i="7"/>
  <c r="G94" i="7" s="1"/>
  <c r="E101" i="15" l="1"/>
  <c r="G101" i="15" s="1"/>
  <c r="E96" i="14"/>
  <c r="G96" i="14" s="1"/>
  <c r="E92" i="13"/>
  <c r="G92" i="13" s="1"/>
  <c r="F91" i="12"/>
  <c r="F90" i="11"/>
  <c r="F95" i="10"/>
  <c r="F91" i="9"/>
  <c r="E106" i="8"/>
  <c r="G106" i="8" s="1"/>
  <c r="F94" i="7"/>
  <c r="F101" i="15" l="1"/>
  <c r="F96" i="14"/>
  <c r="F92" i="13"/>
  <c r="E92" i="12"/>
  <c r="G92" i="12" s="1"/>
  <c r="E91" i="11"/>
  <c r="G91" i="11" s="1"/>
  <c r="E96" i="10"/>
  <c r="G96" i="10" s="1"/>
  <c r="E92" i="9"/>
  <c r="G92" i="9" s="1"/>
  <c r="F106" i="8"/>
  <c r="E95" i="7"/>
  <c r="G95" i="7" s="1"/>
  <c r="E102" i="15" l="1"/>
  <c r="G102" i="15" s="1"/>
  <c r="E97" i="14"/>
  <c r="G97" i="14" s="1"/>
  <c r="E93" i="13"/>
  <c r="G93" i="13" s="1"/>
  <c r="F92" i="12"/>
  <c r="F91" i="11"/>
  <c r="F96" i="10"/>
  <c r="F92" i="9"/>
  <c r="E107" i="8"/>
  <c r="G107" i="8" s="1"/>
  <c r="F95" i="7"/>
  <c r="F102" i="15" l="1"/>
  <c r="E103" i="15" s="1"/>
  <c r="G103" i="15" s="1"/>
  <c r="F97" i="14"/>
  <c r="F93" i="13"/>
  <c r="E93" i="12"/>
  <c r="G93" i="12" s="1"/>
  <c r="E92" i="11"/>
  <c r="G92" i="11" s="1"/>
  <c r="E97" i="10"/>
  <c r="G97" i="10" s="1"/>
  <c r="E93" i="9"/>
  <c r="G93" i="9" s="1"/>
  <c r="F107" i="8"/>
  <c r="E96" i="7"/>
  <c r="G96" i="7" s="1"/>
  <c r="F103" i="15" l="1"/>
  <c r="E98" i="14"/>
  <c r="G98" i="14" s="1"/>
  <c r="E94" i="13"/>
  <c r="G94" i="13" s="1"/>
  <c r="F93" i="12"/>
  <c r="F92" i="11"/>
  <c r="F97" i="10"/>
  <c r="F93" i="9"/>
  <c r="E108" i="8"/>
  <c r="G108" i="8" s="1"/>
  <c r="F96" i="7"/>
  <c r="E104" i="15" l="1"/>
  <c r="G104" i="15" s="1"/>
  <c r="F98" i="14"/>
  <c r="F94" i="13"/>
  <c r="E94" i="12"/>
  <c r="G94" i="12" s="1"/>
  <c r="E93" i="11"/>
  <c r="G93" i="11" s="1"/>
  <c r="E98" i="10"/>
  <c r="G98" i="10" s="1"/>
  <c r="E94" i="9"/>
  <c r="G94" i="9" s="1"/>
  <c r="F108" i="8"/>
  <c r="E97" i="7"/>
  <c r="G97" i="7" s="1"/>
  <c r="F104" i="15" l="1"/>
  <c r="E99" i="14"/>
  <c r="G99" i="14" s="1"/>
  <c r="E95" i="13"/>
  <c r="G95" i="13" s="1"/>
  <c r="F94" i="12"/>
  <c r="E95" i="12"/>
  <c r="G95" i="12" s="1"/>
  <c r="F93" i="11"/>
  <c r="F98" i="10"/>
  <c r="F94" i="9"/>
  <c r="E109" i="8"/>
  <c r="G109" i="8" s="1"/>
  <c r="F97" i="7"/>
  <c r="E105" i="15" l="1"/>
  <c r="G105" i="15" s="1"/>
  <c r="F99" i="14"/>
  <c r="F95" i="13"/>
  <c r="F95" i="12"/>
  <c r="E94" i="11"/>
  <c r="G94" i="11" s="1"/>
  <c r="E99" i="10"/>
  <c r="G99" i="10" s="1"/>
  <c r="E95" i="9"/>
  <c r="G95" i="9" s="1"/>
  <c r="F109" i="8"/>
  <c r="E98" i="7"/>
  <c r="G98" i="7" s="1"/>
  <c r="F105" i="15" l="1"/>
  <c r="E100" i="14"/>
  <c r="G100" i="14" s="1"/>
  <c r="E96" i="13"/>
  <c r="G96" i="13" s="1"/>
  <c r="E96" i="12"/>
  <c r="G96" i="12" s="1"/>
  <c r="F94" i="11"/>
  <c r="E95" i="11"/>
  <c r="G95" i="11" s="1"/>
  <c r="F99" i="10"/>
  <c r="F95" i="9"/>
  <c r="E110" i="8"/>
  <c r="G110" i="8" s="1"/>
  <c r="F98" i="7"/>
  <c r="E106" i="15" l="1"/>
  <c r="G106" i="15" s="1"/>
  <c r="F100" i="14"/>
  <c r="F96" i="13"/>
  <c r="F96" i="12"/>
  <c r="F95" i="11"/>
  <c r="E100" i="10"/>
  <c r="G100" i="10" s="1"/>
  <c r="E96" i="9"/>
  <c r="G96" i="9" s="1"/>
  <c r="F110" i="8"/>
  <c r="E111" i="8" s="1"/>
  <c r="G111" i="8" s="1"/>
  <c r="E99" i="7"/>
  <c r="G99" i="7" s="1"/>
  <c r="F106" i="15" l="1"/>
  <c r="E101" i="14"/>
  <c r="G101" i="14" s="1"/>
  <c r="E97" i="13"/>
  <c r="G97" i="13" s="1"/>
  <c r="E97" i="12"/>
  <c r="G97" i="12" s="1"/>
  <c r="E96" i="11"/>
  <c r="G96" i="11" s="1"/>
  <c r="F100" i="10"/>
  <c r="F96" i="9"/>
  <c r="F111" i="8"/>
  <c r="F99" i="7"/>
  <c r="E107" i="15" l="1"/>
  <c r="G107" i="15" s="1"/>
  <c r="F101" i="14"/>
  <c r="F97" i="13"/>
  <c r="F97" i="12"/>
  <c r="F96" i="11"/>
  <c r="E101" i="10"/>
  <c r="G101" i="10" s="1"/>
  <c r="E97" i="9"/>
  <c r="G97" i="9" s="1"/>
  <c r="E112" i="8"/>
  <c r="G112" i="8" s="1"/>
  <c r="E100" i="7"/>
  <c r="G100" i="7" s="1"/>
  <c r="F107" i="15" l="1"/>
  <c r="E108" i="15"/>
  <c r="G108" i="15" s="1"/>
  <c r="E102" i="14"/>
  <c r="G102" i="14" s="1"/>
  <c r="E98" i="13"/>
  <c r="G98" i="13" s="1"/>
  <c r="E98" i="12"/>
  <c r="G98" i="12" s="1"/>
  <c r="E97" i="11"/>
  <c r="G97" i="11" s="1"/>
  <c r="F101" i="10"/>
  <c r="F97" i="9"/>
  <c r="F112" i="8"/>
  <c r="E113" i="8"/>
  <c r="G113" i="8" s="1"/>
  <c r="F100" i="7"/>
  <c r="F108" i="15" l="1"/>
  <c r="F102" i="14"/>
  <c r="F98" i="13"/>
  <c r="F98" i="12"/>
  <c r="F97" i="11"/>
  <c r="E98" i="11"/>
  <c r="G98" i="11" s="1"/>
  <c r="E102" i="10"/>
  <c r="G102" i="10" s="1"/>
  <c r="E98" i="9"/>
  <c r="G98" i="9" s="1"/>
  <c r="F113" i="8"/>
  <c r="E101" i="7"/>
  <c r="G101" i="7" s="1"/>
  <c r="E109" i="15" l="1"/>
  <c r="G109" i="15" s="1"/>
  <c r="E103" i="14"/>
  <c r="G103" i="14" s="1"/>
  <c r="E99" i="13"/>
  <c r="G99" i="13" s="1"/>
  <c r="E99" i="12"/>
  <c r="G99" i="12" s="1"/>
  <c r="F98" i="11"/>
  <c r="F102" i="10"/>
  <c r="E103" i="10"/>
  <c r="G103" i="10" s="1"/>
  <c r="F103" i="10"/>
  <c r="F98" i="9"/>
  <c r="E114" i="8"/>
  <c r="G114" i="8" s="1"/>
  <c r="F101" i="7"/>
  <c r="F109" i="15" l="1"/>
  <c r="E110" i="15" s="1"/>
  <c r="F103" i="14"/>
  <c r="F99" i="13"/>
  <c r="F99" i="12"/>
  <c r="E99" i="11"/>
  <c r="G99" i="11" s="1"/>
  <c r="E104" i="10"/>
  <c r="G104" i="10" s="1"/>
  <c r="E99" i="9"/>
  <c r="G99" i="9" s="1"/>
  <c r="F114" i="8"/>
  <c r="E102" i="7"/>
  <c r="G102" i="7" s="1"/>
  <c r="F102" i="7"/>
  <c r="G110" i="15" l="1"/>
  <c r="F110" i="15"/>
  <c r="E111" i="15"/>
  <c r="G111" i="15" s="1"/>
  <c r="E104" i="14"/>
  <c r="G104" i="14" s="1"/>
  <c r="E100" i="13"/>
  <c r="G100" i="13" s="1"/>
  <c r="E100" i="12"/>
  <c r="G100" i="12" s="1"/>
  <c r="F99" i="11"/>
  <c r="F104" i="10"/>
  <c r="F99" i="9"/>
  <c r="E115" i="8"/>
  <c r="G115" i="8" s="1"/>
  <c r="E103" i="7"/>
  <c r="G103" i="7" s="1"/>
  <c r="F111" i="15" l="1"/>
  <c r="F104" i="14"/>
  <c r="F100" i="13"/>
  <c r="F100" i="12"/>
  <c r="E100" i="11"/>
  <c r="G100" i="11" s="1"/>
  <c r="E105" i="10"/>
  <c r="G105" i="10" s="1"/>
  <c r="E100" i="9"/>
  <c r="G100" i="9" s="1"/>
  <c r="F115" i="8"/>
  <c r="F103" i="7"/>
  <c r="E112" i="15" l="1"/>
  <c r="G112" i="15" s="1"/>
  <c r="E105" i="14"/>
  <c r="G105" i="14" s="1"/>
  <c r="E101" i="13"/>
  <c r="G101" i="13" s="1"/>
  <c r="E101" i="12"/>
  <c r="G101" i="12" s="1"/>
  <c r="F100" i="11"/>
  <c r="F105" i="10"/>
  <c r="F100" i="9"/>
  <c r="E116" i="8"/>
  <c r="G116" i="8" s="1"/>
  <c r="E104" i="7"/>
  <c r="G104" i="7" s="1"/>
  <c r="F112" i="15" l="1"/>
  <c r="E113" i="15"/>
  <c r="G113" i="15" s="1"/>
  <c r="F105" i="14"/>
  <c r="F101" i="13"/>
  <c r="F101" i="12"/>
  <c r="E101" i="11"/>
  <c r="G101" i="11" s="1"/>
  <c r="E106" i="10"/>
  <c r="G106" i="10" s="1"/>
  <c r="E101" i="9"/>
  <c r="G101" i="9" s="1"/>
  <c r="F116" i="8"/>
  <c r="F104" i="7"/>
  <c r="E105" i="7" s="1"/>
  <c r="G105" i="7" s="1"/>
  <c r="F113" i="15" l="1"/>
  <c r="E114" i="15" s="1"/>
  <c r="G114" i="15" s="1"/>
  <c r="E106" i="14"/>
  <c r="G106" i="14" s="1"/>
  <c r="F106" i="14"/>
  <c r="E102" i="13"/>
  <c r="G102" i="13" s="1"/>
  <c r="E102" i="12"/>
  <c r="G102" i="12" s="1"/>
  <c r="F101" i="11"/>
  <c r="E102" i="11"/>
  <c r="G102" i="11" s="1"/>
  <c r="F106" i="10"/>
  <c r="F101" i="9"/>
  <c r="E117" i="8"/>
  <c r="G117" i="8" s="1"/>
  <c r="F105" i="7"/>
  <c r="F114" i="15" l="1"/>
  <c r="E107" i="14"/>
  <c r="G107" i="14" s="1"/>
  <c r="F102" i="13"/>
  <c r="E103" i="13"/>
  <c r="G103" i="13" s="1"/>
  <c r="F102" i="12"/>
  <c r="F102" i="11"/>
  <c r="E103" i="11"/>
  <c r="G103" i="11" s="1"/>
  <c r="E107" i="10"/>
  <c r="G107" i="10" s="1"/>
  <c r="E102" i="9"/>
  <c r="G102" i="9" s="1"/>
  <c r="F117" i="8"/>
  <c r="E106" i="7"/>
  <c r="G106" i="7" s="1"/>
  <c r="E115" i="15" l="1"/>
  <c r="G115" i="15" s="1"/>
  <c r="F107" i="14"/>
  <c r="F103" i="13"/>
  <c r="E104" i="13"/>
  <c r="G104" i="13" s="1"/>
  <c r="E103" i="12"/>
  <c r="G103" i="12" s="1"/>
  <c r="F103" i="11"/>
  <c r="F107" i="10"/>
  <c r="F102" i="9"/>
  <c r="E118" i="8"/>
  <c r="G118" i="8" s="1"/>
  <c r="F106" i="7"/>
  <c r="E107" i="7" s="1"/>
  <c r="G107" i="7" s="1"/>
  <c r="F115" i="15" l="1"/>
  <c r="E116" i="15"/>
  <c r="G116" i="15" s="1"/>
  <c r="E108" i="14"/>
  <c r="G108" i="14" s="1"/>
  <c r="F104" i="13"/>
  <c r="F103" i="12"/>
  <c r="E104" i="11"/>
  <c r="G104" i="11" s="1"/>
  <c r="E108" i="10"/>
  <c r="G108" i="10" s="1"/>
  <c r="E103" i="9"/>
  <c r="G103" i="9" s="1"/>
  <c r="F118" i="8"/>
  <c r="F107" i="7"/>
  <c r="F116" i="15" l="1"/>
  <c r="F108" i="14"/>
  <c r="E105" i="13"/>
  <c r="G105" i="13" s="1"/>
  <c r="E104" i="12"/>
  <c r="G104" i="12" s="1"/>
  <c r="F104" i="11"/>
  <c r="F108" i="10"/>
  <c r="F103" i="9"/>
  <c r="E119" i="8"/>
  <c r="G119" i="8" s="1"/>
  <c r="E108" i="7"/>
  <c r="G108" i="7" s="1"/>
  <c r="E117" i="15" l="1"/>
  <c r="G117" i="15" s="1"/>
  <c r="E109" i="14"/>
  <c r="G109" i="14" s="1"/>
  <c r="F105" i="13"/>
  <c r="F104" i="12"/>
  <c r="E105" i="11"/>
  <c r="G105" i="11" s="1"/>
  <c r="E109" i="10"/>
  <c r="G109" i="10" s="1"/>
  <c r="E104" i="9"/>
  <c r="G104" i="9" s="1"/>
  <c r="F119" i="8"/>
  <c r="F108" i="7"/>
  <c r="E109" i="7" s="1"/>
  <c r="G109" i="7" s="1"/>
  <c r="F117" i="15" l="1"/>
  <c r="E118" i="15" s="1"/>
  <c r="G118" i="15" s="1"/>
  <c r="F109" i="14"/>
  <c r="E110" i="14"/>
  <c r="G110" i="14" s="1"/>
  <c r="E106" i="13"/>
  <c r="G106" i="13" s="1"/>
  <c r="E105" i="12"/>
  <c r="G105" i="12" s="1"/>
  <c r="F105" i="11"/>
  <c r="F109" i="10"/>
  <c r="F104" i="9"/>
  <c r="E120" i="8"/>
  <c r="G120" i="8" s="1"/>
  <c r="F109" i="7"/>
  <c r="F118" i="15" l="1"/>
  <c r="F110" i="14"/>
  <c r="F106" i="13"/>
  <c r="E107" i="13"/>
  <c r="G107" i="13" s="1"/>
  <c r="F105" i="12"/>
  <c r="E106" i="11"/>
  <c r="G106" i="11" s="1"/>
  <c r="E110" i="10"/>
  <c r="G110" i="10" s="1"/>
  <c r="E105" i="9"/>
  <c r="G105" i="9" s="1"/>
  <c r="F120" i="8"/>
  <c r="E110" i="7"/>
  <c r="G110" i="7" s="1"/>
  <c r="F110" i="7"/>
  <c r="E119" i="15" l="1"/>
  <c r="G119" i="15" s="1"/>
  <c r="E111" i="14"/>
  <c r="G111" i="14" s="1"/>
  <c r="F107" i="13"/>
  <c r="E106" i="12"/>
  <c r="G106" i="12" s="1"/>
  <c r="F106" i="11"/>
  <c r="F110" i="10"/>
  <c r="F105" i="9"/>
  <c r="E121" i="8"/>
  <c r="G121" i="8" s="1"/>
  <c r="E111" i="7"/>
  <c r="G111" i="7" s="1"/>
  <c r="F119" i="15" l="1"/>
  <c r="E120" i="15"/>
  <c r="G120" i="15" s="1"/>
  <c r="F111" i="14"/>
  <c r="E108" i="13"/>
  <c r="G108" i="13" s="1"/>
  <c r="F106" i="12"/>
  <c r="E107" i="12" s="1"/>
  <c r="G107" i="12" s="1"/>
  <c r="E107" i="11"/>
  <c r="G107" i="11" s="1"/>
  <c r="E111" i="10"/>
  <c r="G111" i="10" s="1"/>
  <c r="E106" i="9"/>
  <c r="G106" i="9" s="1"/>
  <c r="F121" i="8"/>
  <c r="F111" i="7"/>
  <c r="F120" i="15" l="1"/>
  <c r="E112" i="14"/>
  <c r="G112" i="14" s="1"/>
  <c r="F108" i="13"/>
  <c r="E109" i="13"/>
  <c r="G109" i="13" s="1"/>
  <c r="F107" i="12"/>
  <c r="F107" i="11"/>
  <c r="F111" i="10"/>
  <c r="F106" i="9"/>
  <c r="E122" i="8"/>
  <c r="G122" i="8" s="1"/>
  <c r="E112" i="7"/>
  <c r="G112" i="7" s="1"/>
  <c r="E121" i="15" l="1"/>
  <c r="G121" i="15" s="1"/>
  <c r="F112" i="14"/>
  <c r="F109" i="13"/>
  <c r="E108" i="12"/>
  <c r="G108" i="12" s="1"/>
  <c r="E108" i="11"/>
  <c r="G108" i="11" s="1"/>
  <c r="E112" i="10"/>
  <c r="G112" i="10" s="1"/>
  <c r="E107" i="9"/>
  <c r="G107" i="9" s="1"/>
  <c r="F122" i="8"/>
  <c r="E123" i="8"/>
  <c r="G123" i="8" s="1"/>
  <c r="F112" i="7"/>
  <c r="E113" i="7" s="1"/>
  <c r="G113" i="7" s="1"/>
  <c r="F121" i="15" l="1"/>
  <c r="E113" i="14"/>
  <c r="G113" i="14" s="1"/>
  <c r="E110" i="13"/>
  <c r="G110" i="13" s="1"/>
  <c r="F110" i="13"/>
  <c r="F108" i="12"/>
  <c r="E109" i="12"/>
  <c r="G109" i="12" s="1"/>
  <c r="F108" i="11"/>
  <c r="F112" i="10"/>
  <c r="F107" i="9"/>
  <c r="F123" i="8"/>
  <c r="F113" i="7"/>
  <c r="E122" i="15" l="1"/>
  <c r="G122" i="15" s="1"/>
  <c r="F113" i="14"/>
  <c r="E111" i="13"/>
  <c r="G111" i="13" s="1"/>
  <c r="F109" i="12"/>
  <c r="E109" i="11"/>
  <c r="G109" i="11" s="1"/>
  <c r="E113" i="10"/>
  <c r="G113" i="10" s="1"/>
  <c r="E108" i="9"/>
  <c r="G108" i="9" s="1"/>
  <c r="E124" i="8"/>
  <c r="G124" i="8" s="1"/>
  <c r="E114" i="7"/>
  <c r="G114" i="7" s="1"/>
  <c r="F122" i="15" l="1"/>
  <c r="E114" i="14"/>
  <c r="G114" i="14" s="1"/>
  <c r="F111" i="13"/>
  <c r="E110" i="12"/>
  <c r="G110" i="12" s="1"/>
  <c r="F109" i="11"/>
  <c r="F113" i="10"/>
  <c r="F108" i="9"/>
  <c r="F124" i="8"/>
  <c r="E125" i="8" s="1"/>
  <c r="G125" i="8" s="1"/>
  <c r="F114" i="7"/>
  <c r="E123" i="15" l="1"/>
  <c r="G123" i="15" s="1"/>
  <c r="F114" i="14"/>
  <c r="E112" i="13"/>
  <c r="G112" i="13" s="1"/>
  <c r="F110" i="12"/>
  <c r="E111" i="12" s="1"/>
  <c r="G111" i="12" s="1"/>
  <c r="E110" i="11"/>
  <c r="G110" i="11" s="1"/>
  <c r="E114" i="10"/>
  <c r="G114" i="10" s="1"/>
  <c r="E109" i="9"/>
  <c r="G109" i="9" s="1"/>
  <c r="F125" i="8"/>
  <c r="E115" i="7"/>
  <c r="G115" i="7" s="1"/>
  <c r="F123" i="15" l="1"/>
  <c r="E124" i="15" s="1"/>
  <c r="G124" i="15" s="1"/>
  <c r="E115" i="14"/>
  <c r="G115" i="14" s="1"/>
  <c r="F112" i="13"/>
  <c r="E113" i="13"/>
  <c r="G113" i="13" s="1"/>
  <c r="F111" i="12"/>
  <c r="F110" i="11"/>
  <c r="F114" i="10"/>
  <c r="F109" i="9"/>
  <c r="E126" i="8"/>
  <c r="G126" i="8" s="1"/>
  <c r="F115" i="7"/>
  <c r="F124" i="15" l="1"/>
  <c r="F115" i="14"/>
  <c r="F113" i="13"/>
  <c r="E112" i="12"/>
  <c r="G112" i="12" s="1"/>
  <c r="E111" i="11"/>
  <c r="G111" i="11" s="1"/>
  <c r="E115" i="10"/>
  <c r="G115" i="10" s="1"/>
  <c r="E110" i="9"/>
  <c r="G110" i="9" s="1"/>
  <c r="F126" i="8"/>
  <c r="E116" i="7"/>
  <c r="G116" i="7" s="1"/>
  <c r="E125" i="15" l="1"/>
  <c r="G125" i="15" s="1"/>
  <c r="E116" i="14"/>
  <c r="G116" i="14" s="1"/>
  <c r="E114" i="13"/>
  <c r="G114" i="13" s="1"/>
  <c r="F112" i="12"/>
  <c r="E113" i="12"/>
  <c r="G113" i="12" s="1"/>
  <c r="F111" i="11"/>
  <c r="F115" i="10"/>
  <c r="F110" i="9"/>
  <c r="E127" i="8"/>
  <c r="G127" i="8" s="1"/>
  <c r="G128" i="8" s="1"/>
  <c r="C9" i="8" s="1"/>
  <c r="F116" i="7"/>
  <c r="F125" i="15" l="1"/>
  <c r="F116" i="14"/>
  <c r="F114" i="13"/>
  <c r="F113" i="12"/>
  <c r="E112" i="11"/>
  <c r="G112" i="11" s="1"/>
  <c r="E116" i="10"/>
  <c r="G116" i="10" s="1"/>
  <c r="E111" i="9"/>
  <c r="G111" i="9" s="1"/>
  <c r="F127" i="8"/>
  <c r="E117" i="7"/>
  <c r="G117" i="7" s="1"/>
  <c r="E126" i="15" l="1"/>
  <c r="G126" i="15" s="1"/>
  <c r="E117" i="14"/>
  <c r="G117" i="14" s="1"/>
  <c r="E115" i="13"/>
  <c r="G115" i="13" s="1"/>
  <c r="E114" i="12"/>
  <c r="G114" i="12" s="1"/>
  <c r="F112" i="11"/>
  <c r="E113" i="11"/>
  <c r="G113" i="11" s="1"/>
  <c r="F116" i="10"/>
  <c r="F111" i="9"/>
  <c r="F117" i="7"/>
  <c r="F126" i="15" l="1"/>
  <c r="F117" i="14"/>
  <c r="F115" i="13"/>
  <c r="F114" i="12"/>
  <c r="F113" i="11"/>
  <c r="E117" i="10"/>
  <c r="G117" i="10" s="1"/>
  <c r="E112" i="9"/>
  <c r="G112" i="9" s="1"/>
  <c r="E118" i="7"/>
  <c r="G118" i="7" s="1"/>
  <c r="E127" i="15" l="1"/>
  <c r="G127" i="15" s="1"/>
  <c r="C9" i="15" s="1"/>
  <c r="E118" i="14"/>
  <c r="G118" i="14" s="1"/>
  <c r="E116" i="13"/>
  <c r="G116" i="13" s="1"/>
  <c r="E115" i="12"/>
  <c r="G115" i="12" s="1"/>
  <c r="E114" i="11"/>
  <c r="G114" i="11" s="1"/>
  <c r="F117" i="10"/>
  <c r="F112" i="9"/>
  <c r="F118" i="7"/>
  <c r="F127" i="15" l="1"/>
  <c r="F118" i="14"/>
  <c r="F116" i="13"/>
  <c r="F115" i="12"/>
  <c r="F114" i="11"/>
  <c r="E118" i="10"/>
  <c r="G118" i="10" s="1"/>
  <c r="E113" i="9"/>
  <c r="G113" i="9" s="1"/>
  <c r="E119" i="7"/>
  <c r="G119" i="7" s="1"/>
  <c r="E119" i="14" l="1"/>
  <c r="G119" i="14" s="1"/>
  <c r="E117" i="13"/>
  <c r="G117" i="13" s="1"/>
  <c r="E116" i="12"/>
  <c r="G116" i="12" s="1"/>
  <c r="E115" i="11"/>
  <c r="G115" i="11" s="1"/>
  <c r="F118" i="10"/>
  <c r="F113" i="9"/>
  <c r="F119" i="7"/>
  <c r="F119" i="14" l="1"/>
  <c r="F117" i="13"/>
  <c r="F116" i="12"/>
  <c r="F115" i="11"/>
  <c r="E119" i="10"/>
  <c r="G119" i="10" s="1"/>
  <c r="E114" i="9"/>
  <c r="G114" i="9" s="1"/>
  <c r="E120" i="7"/>
  <c r="G120" i="7" s="1"/>
  <c r="E120" i="14" l="1"/>
  <c r="G120" i="14" s="1"/>
  <c r="E118" i="13"/>
  <c r="G118" i="13" s="1"/>
  <c r="E117" i="12"/>
  <c r="G117" i="12" s="1"/>
  <c r="E116" i="11"/>
  <c r="G116" i="11" s="1"/>
  <c r="F119" i="10"/>
  <c r="F114" i="9"/>
  <c r="E115" i="9" s="1"/>
  <c r="G115" i="9" s="1"/>
  <c r="F120" i="7"/>
  <c r="F120" i="14" l="1"/>
  <c r="F118" i="13"/>
  <c r="F117" i="12"/>
  <c r="F116" i="11"/>
  <c r="E120" i="10"/>
  <c r="G120" i="10" s="1"/>
  <c r="F115" i="9"/>
  <c r="E121" i="7"/>
  <c r="G121" i="7" s="1"/>
  <c r="E121" i="14" l="1"/>
  <c r="G121" i="14" s="1"/>
  <c r="E119" i="13"/>
  <c r="G119" i="13" s="1"/>
  <c r="E118" i="12"/>
  <c r="G118" i="12" s="1"/>
  <c r="E117" i="11"/>
  <c r="G117" i="11" s="1"/>
  <c r="F120" i="10"/>
  <c r="E116" i="9"/>
  <c r="G116" i="9" s="1"/>
  <c r="F121" i="7"/>
  <c r="F121" i="14" l="1"/>
  <c r="F119" i="13"/>
  <c r="F118" i="12"/>
  <c r="F117" i="11"/>
  <c r="E121" i="10"/>
  <c r="G121" i="10" s="1"/>
  <c r="F116" i="9"/>
  <c r="E117" i="9"/>
  <c r="G117" i="9" s="1"/>
  <c r="E122" i="7"/>
  <c r="G122" i="7" s="1"/>
  <c r="E122" i="14" l="1"/>
  <c r="G122" i="14" s="1"/>
  <c r="E120" i="13"/>
  <c r="G120" i="13" s="1"/>
  <c r="E119" i="12"/>
  <c r="G119" i="12" s="1"/>
  <c r="E118" i="11"/>
  <c r="G118" i="11" s="1"/>
  <c r="F121" i="10"/>
  <c r="F117" i="9"/>
  <c r="F122" i="7"/>
  <c r="F122" i="14" l="1"/>
  <c r="F120" i="13"/>
  <c r="F119" i="12"/>
  <c r="F118" i="11"/>
  <c r="E122" i="10"/>
  <c r="G122" i="10" s="1"/>
  <c r="E118" i="9"/>
  <c r="G118" i="9" s="1"/>
  <c r="E123" i="7"/>
  <c r="G123" i="7" s="1"/>
  <c r="E123" i="14" l="1"/>
  <c r="G123" i="14" s="1"/>
  <c r="E121" i="13"/>
  <c r="G121" i="13" s="1"/>
  <c r="E120" i="12"/>
  <c r="G120" i="12" s="1"/>
  <c r="E119" i="11"/>
  <c r="G119" i="11" s="1"/>
  <c r="F122" i="10"/>
  <c r="F118" i="9"/>
  <c r="E119" i="9"/>
  <c r="G119" i="9" s="1"/>
  <c r="F123" i="7"/>
  <c r="F123" i="14" l="1"/>
  <c r="F121" i="13"/>
  <c r="F120" i="12"/>
  <c r="F119" i="11"/>
  <c r="E123" i="10"/>
  <c r="G123" i="10" s="1"/>
  <c r="F119" i="9"/>
  <c r="E124" i="7"/>
  <c r="G124" i="7" s="1"/>
  <c r="E124" i="14" l="1"/>
  <c r="G124" i="14" s="1"/>
  <c r="E122" i="13"/>
  <c r="G122" i="13" s="1"/>
  <c r="E121" i="12"/>
  <c r="G121" i="12" s="1"/>
  <c r="E120" i="11"/>
  <c r="G120" i="11" s="1"/>
  <c r="F123" i="10"/>
  <c r="E120" i="9"/>
  <c r="G120" i="9" s="1"/>
  <c r="F124" i="7"/>
  <c r="F124" i="14" l="1"/>
  <c r="F122" i="13"/>
  <c r="F121" i="12"/>
  <c r="F120" i="11"/>
  <c r="E124" i="10"/>
  <c r="G124" i="10" s="1"/>
  <c r="F120" i="9"/>
  <c r="E125" i="7"/>
  <c r="G125" i="7" s="1"/>
  <c r="E125" i="14" l="1"/>
  <c r="G125" i="14" s="1"/>
  <c r="E123" i="13"/>
  <c r="G123" i="13" s="1"/>
  <c r="E122" i="12"/>
  <c r="G122" i="12" s="1"/>
  <c r="E121" i="11"/>
  <c r="G121" i="11" s="1"/>
  <c r="F124" i="10"/>
  <c r="E121" i="9"/>
  <c r="G121" i="9" s="1"/>
  <c r="F125" i="7"/>
  <c r="F125" i="14" l="1"/>
  <c r="F123" i="13"/>
  <c r="F122" i="12"/>
  <c r="F121" i="11"/>
  <c r="E125" i="10"/>
  <c r="G125" i="10" s="1"/>
  <c r="F121" i="9"/>
  <c r="E126" i="7"/>
  <c r="G126" i="7" s="1"/>
  <c r="E126" i="14" l="1"/>
  <c r="G126" i="14" s="1"/>
  <c r="E124" i="13"/>
  <c r="G124" i="13" s="1"/>
  <c r="E123" i="12"/>
  <c r="G123" i="12" s="1"/>
  <c r="E122" i="11"/>
  <c r="G122" i="11" s="1"/>
  <c r="F125" i="10"/>
  <c r="E122" i="9"/>
  <c r="G122" i="9" s="1"/>
  <c r="F126" i="7"/>
  <c r="F126" i="14" l="1"/>
  <c r="F124" i="13"/>
  <c r="F123" i="12"/>
  <c r="F122" i="11"/>
  <c r="E126" i="10"/>
  <c r="G126" i="10" s="1"/>
  <c r="F122" i="9"/>
  <c r="E127" i="7"/>
  <c r="G127" i="7" s="1"/>
  <c r="G128" i="7" s="1"/>
  <c r="C9" i="7" s="1"/>
  <c r="E127" i="14" l="1"/>
  <c r="G127" i="14" s="1"/>
  <c r="C9" i="14" s="1"/>
  <c r="E125" i="13"/>
  <c r="G125" i="13" s="1"/>
  <c r="E124" i="12"/>
  <c r="G124" i="12" s="1"/>
  <c r="E123" i="11"/>
  <c r="G123" i="11" s="1"/>
  <c r="F126" i="10"/>
  <c r="E123" i="9"/>
  <c r="G123" i="9" s="1"/>
  <c r="F127" i="7"/>
  <c r="F127" i="14" l="1"/>
  <c r="F125" i="13"/>
  <c r="F124" i="12"/>
  <c r="F123" i="11"/>
  <c r="E124" i="11" s="1"/>
  <c r="G124" i="11" s="1"/>
  <c r="E127" i="10"/>
  <c r="G127" i="10" s="1"/>
  <c r="G128" i="10" s="1"/>
  <c r="C9" i="10" s="1"/>
  <c r="F123" i="9"/>
  <c r="E126" i="13" l="1"/>
  <c r="G126" i="13" s="1"/>
  <c r="E125" i="12"/>
  <c r="G125" i="12" s="1"/>
  <c r="F124" i="11"/>
  <c r="F127" i="10"/>
  <c r="E124" i="9"/>
  <c r="G124" i="9" s="1"/>
  <c r="F126" i="13" l="1"/>
  <c r="F125" i="12"/>
  <c r="E125" i="11"/>
  <c r="G125" i="11" s="1"/>
  <c r="F124" i="9"/>
  <c r="E127" i="13" l="1"/>
  <c r="G127" i="13" s="1"/>
  <c r="G128" i="13" s="1"/>
  <c r="C9" i="13" s="1"/>
  <c r="E126" i="12"/>
  <c r="G126" i="12" s="1"/>
  <c r="F125" i="11"/>
  <c r="E125" i="9"/>
  <c r="G125" i="9" s="1"/>
  <c r="F127" i="13" l="1"/>
  <c r="F126" i="12"/>
  <c r="E126" i="11"/>
  <c r="G126" i="11" s="1"/>
  <c r="F125" i="9"/>
  <c r="E127" i="12" l="1"/>
  <c r="G127" i="12" s="1"/>
  <c r="C9" i="12" s="1"/>
  <c r="F126" i="11"/>
  <c r="E126" i="9"/>
  <c r="G126" i="9" s="1"/>
  <c r="F127" i="12" l="1"/>
  <c r="E127" i="11"/>
  <c r="G127" i="11" s="1"/>
  <c r="C9" i="11" s="1"/>
  <c r="F126" i="9"/>
  <c r="F127" i="11" l="1"/>
  <c r="E127" i="9"/>
  <c r="G127" i="9" s="1"/>
  <c r="G128" i="9" s="1"/>
  <c r="C9" i="9" s="1"/>
  <c r="F127" i="9" l="1"/>
</calcChain>
</file>

<file path=xl/sharedStrings.xml><?xml version="1.0" encoding="utf-8"?>
<sst xmlns="http://schemas.openxmlformats.org/spreadsheetml/2006/main" count="221" uniqueCount="42">
  <si>
    <t>LIQUIDACION DEL CREDITO</t>
  </si>
  <si>
    <t>LIQUIDACION DE INTERESES DE MORA VARIABLES</t>
  </si>
  <si>
    <t>Valor mora</t>
  </si>
  <si>
    <t>Inicio Mora</t>
  </si>
  <si>
    <t>Final Mora</t>
  </si>
  <si>
    <t>DIAS DE MORA:</t>
  </si>
  <si>
    <t>VALOR DE LA MORA:</t>
  </si>
  <si>
    <t>TASA (1=cte, 2=mora)</t>
  </si>
  <si>
    <t>PERIODO</t>
  </si>
  <si>
    <t>INTERES ANUAL CTE</t>
  </si>
  <si>
    <t>INTERES ANUAL DE MORA</t>
  </si>
  <si>
    <t>DIAS DE MORA</t>
  </si>
  <si>
    <t>DIAS ACUMULADOS</t>
  </si>
  <si>
    <t>VALOR INT. DE MORA</t>
  </si>
  <si>
    <t>Total</t>
  </si>
  <si>
    <t>Numero</t>
  </si>
  <si>
    <t>Factura</t>
  </si>
  <si>
    <t>Valor Factura</t>
  </si>
  <si>
    <t>Fecha siniestro</t>
  </si>
  <si>
    <t>FE013483</t>
  </si>
  <si>
    <t>No se tienen en cuenta al encontrarse prescritas</t>
  </si>
  <si>
    <t>FE013491</t>
  </si>
  <si>
    <t>FE013733</t>
  </si>
  <si>
    <t>FE013898</t>
  </si>
  <si>
    <t>FE014018</t>
  </si>
  <si>
    <t>FE014104</t>
  </si>
  <si>
    <t>FE014106</t>
  </si>
  <si>
    <t>24/3/2023</t>
  </si>
  <si>
    <t>FE014225</t>
  </si>
  <si>
    <t>FE014226</t>
  </si>
  <si>
    <t>FE014278</t>
  </si>
  <si>
    <t>FE014335</t>
  </si>
  <si>
    <t>FE014479</t>
  </si>
  <si>
    <t>FE014495</t>
  </si>
  <si>
    <t>FE014548</t>
  </si>
  <si>
    <t>FE014549</t>
  </si>
  <si>
    <t>FE014577</t>
  </si>
  <si>
    <t>FE014995</t>
  </si>
  <si>
    <t>FE015286</t>
  </si>
  <si>
    <t>TOTAL:</t>
  </si>
  <si>
    <t>Intereses moratorios</t>
  </si>
  <si>
    <t>TOTAL CON INTERESES: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</si>
</sst>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[$$-240A]\ * #,##0.00_);_([$$-240A]\ * \(#,##0.00\);_([$$-240A]\ * &quot;-&quot;??_);_(@_)"/>
    <numFmt numFmtId="167" formatCode="&quot;$&quot;\ #,##0;[Red]&quot;$&quot;\ #,##0"/>
    <numFmt numFmtId="168" formatCode="_-[$$-240A]\ * #,##0.00_-;\-[$$-240A]\ * #,##0.00_-;_-[$$-240A]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43" fontId="2" fillId="0" borderId="0" xfId="1" applyFont="1"/>
    <xf numFmtId="14" fontId="2" fillId="0" borderId="0" xfId="0" applyNumberFormat="1" applyFont="1"/>
    <xf numFmtId="164" fontId="2" fillId="0" borderId="0" xfId="0" applyNumberFormat="1" applyFont="1"/>
    <xf numFmtId="0" fontId="3" fillId="0" borderId="0" xfId="0" applyFont="1"/>
    <xf numFmtId="10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43" fontId="6" fillId="0" borderId="0" xfId="1" applyFont="1"/>
    <xf numFmtId="0" fontId="6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43" fontId="7" fillId="0" borderId="2" xfId="1" applyFont="1" applyBorder="1" applyAlignment="1">
      <alignment horizontal="center"/>
    </xf>
    <xf numFmtId="14" fontId="6" fillId="0" borderId="0" xfId="1" applyNumberFormat="1" applyFont="1"/>
    <xf numFmtId="14" fontId="6" fillId="0" borderId="0" xfId="1" applyNumberFormat="1" applyFont="1" applyBorder="1"/>
    <xf numFmtId="165" fontId="6" fillId="0" borderId="0" xfId="1" applyNumberFormat="1" applyFont="1"/>
    <xf numFmtId="0" fontId="7" fillId="2" borderId="0" xfId="0" applyFont="1" applyFill="1"/>
    <xf numFmtId="164" fontId="7" fillId="2" borderId="0" xfId="0" applyNumberFormat="1" applyFont="1" applyFill="1"/>
    <xf numFmtId="43" fontId="7" fillId="0" borderId="0" xfId="1" applyFont="1"/>
    <xf numFmtId="0" fontId="7" fillId="0" borderId="0" xfId="0" applyFont="1"/>
    <xf numFmtId="14" fontId="6" fillId="0" borderId="0" xfId="0" applyNumberFormat="1" applyFont="1"/>
    <xf numFmtId="164" fontId="6" fillId="0" borderId="0" xfId="0" applyNumberFormat="1" applyFont="1"/>
    <xf numFmtId="166" fontId="5" fillId="0" borderId="15" xfId="0" applyNumberFormat="1" applyFont="1" applyBorder="1"/>
    <xf numFmtId="3" fontId="5" fillId="0" borderId="0" xfId="0" applyNumberFormat="1" applyFont="1"/>
    <xf numFmtId="43" fontId="6" fillId="0" borderId="0" xfId="1" applyFont="1" applyFill="1"/>
    <xf numFmtId="0" fontId="0" fillId="3" borderId="2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67" fontId="2" fillId="3" borderId="2" xfId="0" applyNumberFormat="1" applyFont="1" applyFill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7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67" fontId="0" fillId="0" borderId="2" xfId="0" applyNumberFormat="1" applyBorder="1"/>
    <xf numFmtId="14" fontId="0" fillId="0" borderId="2" xfId="0" applyNumberFormat="1" applyBorder="1"/>
    <xf numFmtId="0" fontId="9" fillId="4" borderId="2" xfId="0" applyFont="1" applyFill="1" applyBorder="1" applyAlignment="1">
      <alignment horizontal="center" vertical="center" wrapText="1"/>
    </xf>
    <xf numFmtId="14" fontId="9" fillId="4" borderId="2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4" borderId="2" xfId="0" applyFill="1" applyBorder="1" applyAlignment="1">
      <alignment horizontal="center"/>
    </xf>
    <xf numFmtId="167" fontId="0" fillId="4" borderId="16" xfId="0" applyNumberFormat="1" applyFill="1" applyBorder="1" applyAlignment="1">
      <alignment horizontal="center"/>
    </xf>
    <xf numFmtId="167" fontId="0" fillId="4" borderId="17" xfId="0" applyNumberFormat="1" applyFill="1" applyBorder="1" applyAlignment="1">
      <alignment horizontal="center"/>
    </xf>
    <xf numFmtId="167" fontId="0" fillId="4" borderId="18" xfId="0" applyNumberFormat="1" applyFill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43" fontId="8" fillId="0" borderId="5" xfId="1" applyFont="1" applyBorder="1" applyAlignment="1">
      <alignment horizontal="center" vertical="center" wrapText="1"/>
    </xf>
    <xf numFmtId="43" fontId="8" fillId="0" borderId="8" xfId="1" applyFont="1" applyBorder="1" applyAlignment="1">
      <alignment horizontal="center" vertical="center" wrapText="1"/>
    </xf>
    <xf numFmtId="43" fontId="8" fillId="0" borderId="11" xfId="1" applyFont="1" applyBorder="1" applyAlignment="1">
      <alignment horizontal="center" vertical="center" wrapText="1"/>
    </xf>
    <xf numFmtId="43" fontId="8" fillId="0" borderId="5" xfId="1" applyFont="1" applyBorder="1" applyAlignment="1">
      <alignment horizontal="center" wrapText="1"/>
    </xf>
    <xf numFmtId="43" fontId="8" fillId="0" borderId="8" xfId="1" applyFont="1" applyBorder="1" applyAlignment="1">
      <alignment horizontal="center" wrapText="1"/>
    </xf>
    <xf numFmtId="43" fontId="8" fillId="0" borderId="11" xfId="1" applyFont="1" applyBorder="1" applyAlignment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68" fontId="0" fillId="0" borderId="0" xfId="0" applyNumberFormat="1"/>
    <xf numFmtId="0" fontId="2" fillId="5" borderId="2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602A-DC50-4DA0-9CA1-B404EF9ED88B}">
  <dimension ref="B3:I23"/>
  <sheetViews>
    <sheetView tabSelected="1" workbookViewId="0">
      <selection activeCell="E25" sqref="E25"/>
    </sheetView>
  </sheetViews>
  <sheetFormatPr baseColWidth="10" defaultColWidth="11.42578125" defaultRowHeight="15" x14ac:dyDescent="0.25"/>
  <cols>
    <col min="2" max="2" width="14.5703125" bestFit="1" customWidth="1"/>
    <col min="3" max="3" width="18.7109375" customWidth="1"/>
  </cols>
  <sheetData>
    <row r="3" spans="2:9" ht="30" x14ac:dyDescent="0.25">
      <c r="B3" s="34" t="s">
        <v>15</v>
      </c>
      <c r="C3" s="34" t="s">
        <v>16</v>
      </c>
      <c r="D3" s="34" t="s">
        <v>17</v>
      </c>
      <c r="E3" s="34" t="s">
        <v>40</v>
      </c>
      <c r="F3" s="35" t="s">
        <v>18</v>
      </c>
    </row>
    <row r="4" spans="2:9" x14ac:dyDescent="0.25">
      <c r="B4" s="25">
        <v>1</v>
      </c>
      <c r="C4" s="26" t="s">
        <v>19</v>
      </c>
      <c r="D4" s="27">
        <v>333300</v>
      </c>
      <c r="E4" s="27">
        <v>0</v>
      </c>
      <c r="F4" s="28">
        <v>44778</v>
      </c>
      <c r="G4" s="36" t="s">
        <v>20</v>
      </c>
      <c r="H4" s="37"/>
      <c r="I4" s="37"/>
    </row>
    <row r="5" spans="2:9" x14ac:dyDescent="0.25">
      <c r="B5" s="25">
        <v>2</v>
      </c>
      <c r="C5" s="26" t="s">
        <v>21</v>
      </c>
      <c r="D5" s="27">
        <v>333300</v>
      </c>
      <c r="E5" s="27">
        <v>0</v>
      </c>
      <c r="F5" s="28">
        <v>44781</v>
      </c>
      <c r="G5" s="36"/>
      <c r="H5" s="37"/>
      <c r="I5" s="37"/>
    </row>
    <row r="6" spans="2:9" x14ac:dyDescent="0.25">
      <c r="B6" s="25">
        <v>3</v>
      </c>
      <c r="C6" s="26" t="s">
        <v>22</v>
      </c>
      <c r="D6" s="27">
        <v>333300</v>
      </c>
      <c r="E6" s="27">
        <v>0</v>
      </c>
      <c r="F6" s="28">
        <v>44875</v>
      </c>
      <c r="G6" s="36"/>
      <c r="H6" s="37"/>
      <c r="I6" s="37"/>
    </row>
    <row r="7" spans="2:9" x14ac:dyDescent="0.25">
      <c r="B7" s="29">
        <v>4</v>
      </c>
      <c r="C7" s="64" t="s">
        <v>23</v>
      </c>
      <c r="D7" s="30">
        <v>371953</v>
      </c>
      <c r="E7" s="30">
        <v>266812</v>
      </c>
      <c r="F7" s="31">
        <v>44927</v>
      </c>
    </row>
    <row r="8" spans="2:9" ht="15.75" thickBot="1" x14ac:dyDescent="0.3">
      <c r="B8" s="29">
        <v>5</v>
      </c>
      <c r="C8" s="64" t="s">
        <v>24</v>
      </c>
      <c r="D8" s="30">
        <v>371953</v>
      </c>
      <c r="E8" s="30">
        <v>242175</v>
      </c>
      <c r="F8" s="31">
        <v>44990</v>
      </c>
    </row>
    <row r="9" spans="2:9" ht="15.75" thickBot="1" x14ac:dyDescent="0.3">
      <c r="B9" s="29">
        <v>6</v>
      </c>
      <c r="C9" s="64" t="s">
        <v>25</v>
      </c>
      <c r="D9" s="30">
        <v>371953</v>
      </c>
      <c r="E9" s="30">
        <v>242984</v>
      </c>
      <c r="F9" s="31">
        <v>44988</v>
      </c>
      <c r="G9" s="22"/>
    </row>
    <row r="10" spans="2:9" x14ac:dyDescent="0.25">
      <c r="B10" s="29">
        <v>7</v>
      </c>
      <c r="C10" s="64" t="s">
        <v>26</v>
      </c>
      <c r="D10" s="30">
        <v>371953</v>
      </c>
      <c r="E10" s="30">
        <v>234573</v>
      </c>
      <c r="F10" s="31" t="s">
        <v>27</v>
      </c>
    </row>
    <row r="11" spans="2:9" x14ac:dyDescent="0.25">
      <c r="B11" s="29">
        <v>8</v>
      </c>
      <c r="C11" s="64" t="s">
        <v>28</v>
      </c>
      <c r="D11" s="30">
        <v>371953</v>
      </c>
      <c r="E11" s="30">
        <v>212499</v>
      </c>
      <c r="F11" s="31">
        <v>45066</v>
      </c>
    </row>
    <row r="12" spans="2:9" x14ac:dyDescent="0.25">
      <c r="B12" s="29">
        <v>9</v>
      </c>
      <c r="C12" s="64" t="s">
        <v>29</v>
      </c>
      <c r="D12" s="30">
        <v>371953</v>
      </c>
      <c r="E12" s="30">
        <v>212499</v>
      </c>
      <c r="F12" s="31">
        <v>45066</v>
      </c>
    </row>
    <row r="13" spans="2:9" x14ac:dyDescent="0.25">
      <c r="B13" s="29">
        <v>10</v>
      </c>
      <c r="C13" s="64" t="s">
        <v>30</v>
      </c>
      <c r="D13" s="30">
        <v>371953</v>
      </c>
      <c r="E13" s="30">
        <v>204142</v>
      </c>
      <c r="F13" s="31">
        <v>45089</v>
      </c>
    </row>
    <row r="14" spans="2:9" x14ac:dyDescent="0.25">
      <c r="B14" s="29">
        <v>11</v>
      </c>
      <c r="C14" s="64" t="s">
        <v>31</v>
      </c>
      <c r="D14" s="30">
        <v>371953</v>
      </c>
      <c r="E14" s="30">
        <v>197374</v>
      </c>
      <c r="F14" s="31">
        <v>45107</v>
      </c>
    </row>
    <row r="15" spans="2:9" x14ac:dyDescent="0.25">
      <c r="B15" s="29">
        <v>12</v>
      </c>
      <c r="C15" s="64" t="s">
        <v>32</v>
      </c>
      <c r="D15" s="30">
        <v>371953</v>
      </c>
      <c r="E15" s="30">
        <v>183659</v>
      </c>
      <c r="F15" s="31">
        <v>45143</v>
      </c>
    </row>
    <row r="16" spans="2:9" x14ac:dyDescent="0.25">
      <c r="B16" s="29">
        <v>13</v>
      </c>
      <c r="C16" s="64" t="s">
        <v>33</v>
      </c>
      <c r="D16" s="30">
        <v>371953</v>
      </c>
      <c r="E16" s="30">
        <v>182561</v>
      </c>
      <c r="F16" s="31">
        <v>45146</v>
      </c>
    </row>
    <row r="17" spans="2:6" x14ac:dyDescent="0.25">
      <c r="B17" s="29">
        <v>14</v>
      </c>
      <c r="C17" s="64" t="s">
        <v>34</v>
      </c>
      <c r="D17" s="30">
        <v>371953</v>
      </c>
      <c r="E17" s="30">
        <v>176395</v>
      </c>
      <c r="F17" s="31">
        <v>45163</v>
      </c>
    </row>
    <row r="18" spans="2:6" x14ac:dyDescent="0.25">
      <c r="B18" s="29">
        <v>15</v>
      </c>
      <c r="C18" s="64" t="s">
        <v>35</v>
      </c>
      <c r="D18" s="30">
        <v>371953</v>
      </c>
      <c r="E18" s="30">
        <v>176395</v>
      </c>
      <c r="F18" s="31">
        <v>45163</v>
      </c>
    </row>
    <row r="19" spans="2:6" x14ac:dyDescent="0.25">
      <c r="B19" s="29">
        <v>16</v>
      </c>
      <c r="C19" s="64" t="s">
        <v>36</v>
      </c>
      <c r="D19" s="30">
        <v>371953</v>
      </c>
      <c r="E19" s="30">
        <v>173892</v>
      </c>
      <c r="F19" s="31">
        <v>45171</v>
      </c>
    </row>
    <row r="20" spans="2:6" x14ac:dyDescent="0.25">
      <c r="B20" s="29">
        <v>17</v>
      </c>
      <c r="C20" s="64" t="s">
        <v>37</v>
      </c>
      <c r="D20" s="30">
        <v>371953</v>
      </c>
      <c r="E20" s="30">
        <v>136110</v>
      </c>
      <c r="F20" s="31">
        <v>45284</v>
      </c>
    </row>
    <row r="21" spans="2:6" x14ac:dyDescent="0.25">
      <c r="B21" s="29">
        <v>18</v>
      </c>
      <c r="C21" s="64" t="s">
        <v>38</v>
      </c>
      <c r="D21" s="30">
        <v>412760</v>
      </c>
      <c r="E21" s="30">
        <v>119651</v>
      </c>
      <c r="F21" s="31">
        <v>45378</v>
      </c>
    </row>
    <row r="22" spans="2:6" x14ac:dyDescent="0.25">
      <c r="B22" s="38" t="s">
        <v>39</v>
      </c>
      <c r="C22" s="38"/>
      <c r="D22" s="32">
        <f>SUM(D7:D21)</f>
        <v>5620102</v>
      </c>
      <c r="E22" s="32">
        <f>SUM(E7:E21)</f>
        <v>2961721</v>
      </c>
      <c r="F22" s="33"/>
    </row>
    <row r="23" spans="2:6" x14ac:dyDescent="0.25">
      <c r="B23" s="39" t="s">
        <v>41</v>
      </c>
      <c r="C23" s="39"/>
      <c r="D23" s="40">
        <f>D22+E22</f>
        <v>8581823</v>
      </c>
      <c r="E23" s="41"/>
      <c r="F23" s="42"/>
    </row>
  </sheetData>
  <mergeCells count="4">
    <mergeCell ref="G4:I6"/>
    <mergeCell ref="B22:C22"/>
    <mergeCell ref="B23:C23"/>
    <mergeCell ref="D23:F2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EA4CD-2585-4A3D-BDF8-CDF88594D2FB}">
  <dimension ref="A1:G128"/>
  <sheetViews>
    <sheetView topLeftCell="A6" workbookViewId="0">
      <selection activeCell="G128" sqref="G128"/>
    </sheetView>
  </sheetViews>
  <sheetFormatPr baseColWidth="10" defaultRowHeight="15" x14ac:dyDescent="0.25"/>
  <cols>
    <col min="7" max="7" width="19" customWidth="1"/>
  </cols>
  <sheetData>
    <row r="1" spans="1:7" ht="15.75" thickBot="1" x14ac:dyDescent="0.3">
      <c r="A1" s="46"/>
      <c r="B1" s="46"/>
      <c r="C1" s="46"/>
      <c r="D1" s="46"/>
      <c r="E1" s="46"/>
      <c r="F1" s="46"/>
      <c r="G1" s="46"/>
    </row>
    <row r="2" spans="1:7" ht="16.5" thickTop="1" thickBot="1" x14ac:dyDescent="0.3">
      <c r="A2" s="46" t="s">
        <v>0</v>
      </c>
      <c r="B2" s="46"/>
      <c r="C2" s="46"/>
      <c r="D2" s="46"/>
      <c r="E2" s="46"/>
      <c r="F2" s="46"/>
      <c r="G2" s="46"/>
    </row>
    <row r="3" spans="1:7" ht="15.75" thickTop="1" x14ac:dyDescent="0.25">
      <c r="A3" s="7"/>
      <c r="B3" s="7"/>
      <c r="C3" s="7"/>
      <c r="D3" s="7"/>
      <c r="E3" s="7"/>
      <c r="F3" s="7"/>
      <c r="G3" s="7"/>
    </row>
    <row r="4" spans="1:7" x14ac:dyDescent="0.25">
      <c r="A4" s="47" t="s">
        <v>1</v>
      </c>
      <c r="B4" s="47"/>
      <c r="C4" s="47"/>
      <c r="D4" s="47"/>
      <c r="E4" s="47"/>
      <c r="F4" s="47"/>
      <c r="G4" s="47"/>
    </row>
    <row r="5" spans="1:7" x14ac:dyDescent="0.25">
      <c r="A5" s="8"/>
      <c r="B5" s="8"/>
      <c r="C5" s="9"/>
      <c r="D5" s="9"/>
      <c r="E5" s="10"/>
      <c r="F5" s="8"/>
      <c r="G5" s="9"/>
    </row>
    <row r="6" spans="1:7" x14ac:dyDescent="0.25">
      <c r="A6" s="8"/>
      <c r="B6" s="8"/>
      <c r="C6" s="11" t="s">
        <v>2</v>
      </c>
      <c r="D6" s="12" t="s">
        <v>3</v>
      </c>
      <c r="E6" s="12" t="s">
        <v>4</v>
      </c>
      <c r="F6" s="8"/>
      <c r="G6" s="9"/>
    </row>
    <row r="7" spans="1:7" x14ac:dyDescent="0.25">
      <c r="A7" s="8"/>
      <c r="B7" s="8"/>
      <c r="C7" s="9">
        <v>371953</v>
      </c>
      <c r="D7" s="13">
        <v>45097</v>
      </c>
      <c r="E7" s="14">
        <v>45838</v>
      </c>
      <c r="F7" s="8"/>
      <c r="G7" s="9"/>
    </row>
    <row r="8" spans="1:7" x14ac:dyDescent="0.25">
      <c r="A8" s="8" t="s">
        <v>5</v>
      </c>
      <c r="B8" s="8"/>
      <c r="C8" s="15">
        <f>+E7-D7+1</f>
        <v>742</v>
      </c>
      <c r="D8" s="9"/>
      <c r="E8" s="8"/>
      <c r="F8" s="8"/>
      <c r="G8" s="9"/>
    </row>
    <row r="9" spans="1:7" x14ac:dyDescent="0.25">
      <c r="A9" s="16" t="s">
        <v>6</v>
      </c>
      <c r="B9" s="16"/>
      <c r="C9" s="17">
        <f>G128</f>
        <v>212499.20131977671</v>
      </c>
      <c r="D9" s="18"/>
      <c r="E9" s="19"/>
      <c r="F9" s="19"/>
      <c r="G9" s="18"/>
    </row>
    <row r="10" spans="1:7" x14ac:dyDescent="0.25">
      <c r="A10" s="8" t="s">
        <v>7</v>
      </c>
      <c r="B10" s="8"/>
      <c r="C10" s="15">
        <v>2</v>
      </c>
      <c r="D10" s="9"/>
      <c r="E10" s="8"/>
      <c r="F10" s="8"/>
      <c r="G10" s="9"/>
    </row>
    <row r="11" spans="1:7" ht="14.45" customHeight="1" x14ac:dyDescent="0.25">
      <c r="A11" s="8"/>
      <c r="B11" s="8"/>
      <c r="C11" s="9"/>
      <c r="D11" s="9"/>
      <c r="E11" s="8"/>
      <c r="F11" s="8"/>
      <c r="G11" s="9"/>
    </row>
    <row r="12" spans="1:7" x14ac:dyDescent="0.25">
      <c r="A12" s="48" t="s">
        <v>8</v>
      </c>
      <c r="B12" s="49"/>
      <c r="C12" s="54" t="s">
        <v>9</v>
      </c>
      <c r="D12" s="57" t="s">
        <v>10</v>
      </c>
      <c r="E12" s="60" t="s">
        <v>11</v>
      </c>
      <c r="F12" s="60" t="s">
        <v>12</v>
      </c>
      <c r="G12" s="54" t="s">
        <v>13</v>
      </c>
    </row>
    <row r="13" spans="1:7" x14ac:dyDescent="0.25">
      <c r="A13" s="50"/>
      <c r="B13" s="51"/>
      <c r="C13" s="55"/>
      <c r="D13" s="58"/>
      <c r="E13" s="61"/>
      <c r="F13" s="61"/>
      <c r="G13" s="55"/>
    </row>
    <row r="14" spans="1:7" ht="14.45" hidden="1" customHeight="1" x14ac:dyDescent="0.25">
      <c r="A14" s="52"/>
      <c r="B14" s="53"/>
      <c r="C14" s="56"/>
      <c r="D14" s="59"/>
      <c r="E14" s="62"/>
      <c r="F14" s="62"/>
      <c r="G14" s="56"/>
    </row>
    <row r="15" spans="1:7" ht="14.45" hidden="1" customHeight="1" x14ac:dyDescent="0.25">
      <c r="A15" s="20">
        <v>42157</v>
      </c>
      <c r="B15" s="20">
        <f>EOMONTH(A15,0)</f>
        <v>42185</v>
      </c>
      <c r="C15" s="9">
        <v>19.37</v>
      </c>
      <c r="D15" s="9">
        <f>IF($C$10=1, +C15,+C15*1.5)</f>
        <v>29.055</v>
      </c>
      <c r="E15" s="8">
        <f t="shared" ref="E15:E78" si="0">IF(F14=$C$8,0, IF(AND($D$7&gt;B15,$E$7&gt;B15),0, IF(AND($D$7&gt;=A15,$E$7&lt;=B15),$E$7-$D$7+1,IF(AND(F14&lt;&gt;0,$E$7&gt;=A15,$E$7&lt;=B15),$E$7-A15+1,IF(AND(F14=0,$D$7&gt;=A15,$D$7&lt;=B15,$E$7&gt;B15),B15-$D$7+1, B15-A15+1)))))</f>
        <v>0</v>
      </c>
      <c r="F15" s="8">
        <v>6</v>
      </c>
      <c r="G15" s="9">
        <f>(((1+(D15/100))^(E15/365))-1)*$C$7</f>
        <v>0</v>
      </c>
    </row>
    <row r="16" spans="1:7" ht="14.45" hidden="1" customHeight="1" x14ac:dyDescent="0.25">
      <c r="A16" s="20">
        <f>+B15+1</f>
        <v>42186</v>
      </c>
      <c r="B16" s="20">
        <f>EOMONTH(A16,0)</f>
        <v>42216</v>
      </c>
      <c r="C16" s="9">
        <v>19.260000000000002</v>
      </c>
      <c r="D16" s="9">
        <f>IF($C$10=1, +C16,+C16*1.5)</f>
        <v>28.89</v>
      </c>
      <c r="E16" s="8">
        <f t="shared" si="0"/>
        <v>0</v>
      </c>
      <c r="F16" s="8">
        <f t="shared" ref="F16:F79" si="1">+F15+E16</f>
        <v>6</v>
      </c>
      <c r="G16" s="9">
        <f t="shared" ref="G16:G79" si="2">(((1+(D16/100))^(E16/365))-1)*$C$7</f>
        <v>0</v>
      </c>
    </row>
    <row r="17" spans="1:7" ht="14.45" hidden="1" customHeight="1" x14ac:dyDescent="0.25">
      <c r="A17" s="20">
        <f>+B16+1</f>
        <v>42217</v>
      </c>
      <c r="B17" s="20">
        <f t="shared" ref="B17:B80" si="3">EOMONTH(A17,0)</f>
        <v>42247</v>
      </c>
      <c r="C17" s="9">
        <v>19.260000000000002</v>
      </c>
      <c r="D17" s="9">
        <f t="shared" ref="D17:D80" si="4">IF($C$10=1, +C17,+C17*1.5)</f>
        <v>28.89</v>
      </c>
      <c r="E17" s="8">
        <f>IF(F16=$C$8,0, IF(AND($D$7&gt;B17,$E$7&gt;B17),0, IF(AND($D$7&gt;=A17,$E$7&lt;=B17),$E$7-$D$7+1,IF(AND(F16&lt;&gt;0,$E$7&gt;=A17,$E$7&lt;=B17),$E$7-A17+1,IF(AND(F16=0,$D$7&gt;=A17,$D$7&lt;=B17,$E$7&gt;B17),B17-$D$7+1, B17-A17+1)))))</f>
        <v>0</v>
      </c>
      <c r="F17" s="8">
        <f>+F16+E17</f>
        <v>6</v>
      </c>
      <c r="G17" s="9">
        <f t="shared" si="2"/>
        <v>0</v>
      </c>
    </row>
    <row r="18" spans="1:7" ht="14.45" hidden="1" customHeight="1" x14ac:dyDescent="0.25">
      <c r="A18" s="20">
        <f t="shared" ref="A18:A81" si="5">+B17+1</f>
        <v>42248</v>
      </c>
      <c r="B18" s="20">
        <f t="shared" si="3"/>
        <v>42277</v>
      </c>
      <c r="C18" s="9">
        <v>19.260000000000002</v>
      </c>
      <c r="D18" s="9">
        <f>IF($C$10=1, +C18,+C18*1.5)</f>
        <v>28.89</v>
      </c>
      <c r="E18" s="8">
        <f t="shared" si="0"/>
        <v>0</v>
      </c>
      <c r="F18" s="8">
        <f t="shared" si="1"/>
        <v>6</v>
      </c>
      <c r="G18" s="9">
        <f t="shared" si="2"/>
        <v>0</v>
      </c>
    </row>
    <row r="19" spans="1:7" ht="14.45" hidden="1" customHeight="1" x14ac:dyDescent="0.25">
      <c r="A19" s="20">
        <f t="shared" si="5"/>
        <v>42278</v>
      </c>
      <c r="B19" s="20">
        <f t="shared" si="3"/>
        <v>42308</v>
      </c>
      <c r="C19" s="9">
        <v>19.329999999999998</v>
      </c>
      <c r="D19" s="9">
        <f t="shared" si="4"/>
        <v>28.994999999999997</v>
      </c>
      <c r="E19" s="8">
        <f t="shared" si="0"/>
        <v>0</v>
      </c>
      <c r="F19" s="8">
        <f t="shared" si="1"/>
        <v>6</v>
      </c>
      <c r="G19" s="9">
        <f t="shared" si="2"/>
        <v>0</v>
      </c>
    </row>
    <row r="20" spans="1:7" ht="14.45" hidden="1" customHeight="1" x14ac:dyDescent="0.25">
      <c r="A20" s="20">
        <f t="shared" si="5"/>
        <v>42309</v>
      </c>
      <c r="B20" s="20">
        <f t="shared" si="3"/>
        <v>42338</v>
      </c>
      <c r="C20" s="9">
        <v>19.329999999999998</v>
      </c>
      <c r="D20" s="9">
        <f t="shared" si="4"/>
        <v>28.994999999999997</v>
      </c>
      <c r="E20" s="8">
        <f t="shared" si="0"/>
        <v>0</v>
      </c>
      <c r="F20" s="8">
        <f t="shared" si="1"/>
        <v>6</v>
      </c>
      <c r="G20" s="9">
        <f t="shared" si="2"/>
        <v>0</v>
      </c>
    </row>
    <row r="21" spans="1:7" ht="14.45" hidden="1" customHeight="1" x14ac:dyDescent="0.25">
      <c r="A21" s="20">
        <f t="shared" si="5"/>
        <v>42339</v>
      </c>
      <c r="B21" s="20">
        <f t="shared" si="3"/>
        <v>42369</v>
      </c>
      <c r="C21" s="9">
        <v>19.329999999999998</v>
      </c>
      <c r="D21" s="9">
        <f t="shared" si="4"/>
        <v>28.994999999999997</v>
      </c>
      <c r="E21" s="8">
        <f t="shared" si="0"/>
        <v>0</v>
      </c>
      <c r="F21" s="8">
        <f t="shared" si="1"/>
        <v>6</v>
      </c>
      <c r="G21" s="9">
        <f t="shared" si="2"/>
        <v>0</v>
      </c>
    </row>
    <row r="22" spans="1:7" ht="14.45" hidden="1" customHeight="1" x14ac:dyDescent="0.25">
      <c r="A22" s="20">
        <v>42633</v>
      </c>
      <c r="B22" s="20">
        <f t="shared" si="3"/>
        <v>42643</v>
      </c>
      <c r="C22" s="9">
        <v>21.34</v>
      </c>
      <c r="D22" s="9">
        <f t="shared" si="4"/>
        <v>32.01</v>
      </c>
      <c r="E22" s="8">
        <f t="shared" si="0"/>
        <v>0</v>
      </c>
      <c r="F22" s="8">
        <f t="shared" si="1"/>
        <v>6</v>
      </c>
      <c r="G22" s="9">
        <f t="shared" si="2"/>
        <v>0</v>
      </c>
    </row>
    <row r="23" spans="1:7" ht="14.45" hidden="1" customHeight="1" x14ac:dyDescent="0.25">
      <c r="A23" s="20">
        <f t="shared" si="5"/>
        <v>42644</v>
      </c>
      <c r="B23" s="20">
        <f t="shared" si="3"/>
        <v>42674</v>
      </c>
      <c r="C23" s="9">
        <v>21.99</v>
      </c>
      <c r="D23" s="9">
        <f t="shared" si="4"/>
        <v>32.984999999999999</v>
      </c>
      <c r="E23" s="8">
        <f t="shared" si="0"/>
        <v>0</v>
      </c>
      <c r="F23" s="8">
        <f t="shared" si="1"/>
        <v>6</v>
      </c>
      <c r="G23" s="9">
        <f t="shared" si="2"/>
        <v>0</v>
      </c>
    </row>
    <row r="24" spans="1:7" ht="14.45" hidden="1" customHeight="1" x14ac:dyDescent="0.25">
      <c r="A24" s="20">
        <f t="shared" si="5"/>
        <v>42675</v>
      </c>
      <c r="B24" s="20">
        <f t="shared" si="3"/>
        <v>42704</v>
      </c>
      <c r="C24" s="9">
        <v>16.68</v>
      </c>
      <c r="D24" s="9">
        <f t="shared" si="4"/>
        <v>25.02</v>
      </c>
      <c r="E24" s="8">
        <f t="shared" si="0"/>
        <v>0</v>
      </c>
      <c r="F24" s="8">
        <f t="shared" si="1"/>
        <v>6</v>
      </c>
      <c r="G24" s="9">
        <f t="shared" si="2"/>
        <v>0</v>
      </c>
    </row>
    <row r="25" spans="1:7" ht="14.45" hidden="1" customHeight="1" x14ac:dyDescent="0.25">
      <c r="A25" s="20">
        <f t="shared" si="5"/>
        <v>42705</v>
      </c>
      <c r="B25" s="20">
        <f t="shared" si="3"/>
        <v>42735</v>
      </c>
      <c r="C25" s="9">
        <v>16.68</v>
      </c>
      <c r="D25" s="9">
        <f t="shared" si="4"/>
        <v>25.02</v>
      </c>
      <c r="E25" s="8">
        <f t="shared" si="0"/>
        <v>0</v>
      </c>
      <c r="F25" s="8">
        <f t="shared" si="1"/>
        <v>6</v>
      </c>
      <c r="G25" s="9">
        <f t="shared" si="2"/>
        <v>0</v>
      </c>
    </row>
    <row r="26" spans="1:7" ht="14.45" hidden="1" customHeight="1" x14ac:dyDescent="0.25">
      <c r="A26" s="20">
        <f t="shared" si="5"/>
        <v>42736</v>
      </c>
      <c r="B26" s="20">
        <f t="shared" si="3"/>
        <v>42766</v>
      </c>
      <c r="C26" s="9">
        <v>22.34</v>
      </c>
      <c r="D26" s="9">
        <f t="shared" si="4"/>
        <v>33.51</v>
      </c>
      <c r="E26" s="8">
        <f t="shared" si="0"/>
        <v>0</v>
      </c>
      <c r="F26" s="8">
        <f t="shared" si="1"/>
        <v>6</v>
      </c>
      <c r="G26" s="9">
        <f t="shared" si="2"/>
        <v>0</v>
      </c>
    </row>
    <row r="27" spans="1:7" ht="14.45" hidden="1" customHeight="1" x14ac:dyDescent="0.25">
      <c r="A27" s="20">
        <f t="shared" si="5"/>
        <v>42767</v>
      </c>
      <c r="B27" s="20">
        <f t="shared" si="3"/>
        <v>42794</v>
      </c>
      <c r="C27" s="9">
        <v>22.34</v>
      </c>
      <c r="D27" s="9">
        <f t="shared" si="4"/>
        <v>33.51</v>
      </c>
      <c r="E27" s="8">
        <f t="shared" si="0"/>
        <v>0</v>
      </c>
      <c r="F27" s="8">
        <f t="shared" si="1"/>
        <v>6</v>
      </c>
      <c r="G27" s="9">
        <f t="shared" si="2"/>
        <v>0</v>
      </c>
    </row>
    <row r="28" spans="1:7" ht="14.45" hidden="1" customHeight="1" x14ac:dyDescent="0.25">
      <c r="A28" s="20">
        <f t="shared" si="5"/>
        <v>42795</v>
      </c>
      <c r="B28" s="20">
        <f t="shared" si="3"/>
        <v>42825</v>
      </c>
      <c r="C28" s="9">
        <v>22.34</v>
      </c>
      <c r="D28" s="9">
        <f t="shared" si="4"/>
        <v>33.51</v>
      </c>
      <c r="E28" s="8">
        <f t="shared" si="0"/>
        <v>0</v>
      </c>
      <c r="F28" s="8">
        <f t="shared" si="1"/>
        <v>6</v>
      </c>
      <c r="G28" s="9">
        <f t="shared" si="2"/>
        <v>0</v>
      </c>
    </row>
    <row r="29" spans="1:7" ht="14.45" hidden="1" customHeight="1" x14ac:dyDescent="0.25">
      <c r="A29" s="20">
        <f t="shared" si="5"/>
        <v>42826</v>
      </c>
      <c r="B29" s="20">
        <f t="shared" si="3"/>
        <v>42855</v>
      </c>
      <c r="C29" s="9">
        <v>22.33</v>
      </c>
      <c r="D29" s="9">
        <f t="shared" si="4"/>
        <v>33.494999999999997</v>
      </c>
      <c r="E29" s="8">
        <f t="shared" si="0"/>
        <v>0</v>
      </c>
      <c r="F29" s="8">
        <f t="shared" si="1"/>
        <v>6</v>
      </c>
      <c r="G29" s="9">
        <f t="shared" si="2"/>
        <v>0</v>
      </c>
    </row>
    <row r="30" spans="1:7" ht="14.45" hidden="1" customHeight="1" x14ac:dyDescent="0.25">
      <c r="A30" s="20">
        <f t="shared" si="5"/>
        <v>42856</v>
      </c>
      <c r="B30" s="20">
        <f t="shared" si="3"/>
        <v>42886</v>
      </c>
      <c r="C30" s="9">
        <v>22.33</v>
      </c>
      <c r="D30" s="9">
        <f t="shared" si="4"/>
        <v>33.494999999999997</v>
      </c>
      <c r="E30" s="8">
        <f t="shared" si="0"/>
        <v>0</v>
      </c>
      <c r="F30" s="8">
        <f t="shared" si="1"/>
        <v>6</v>
      </c>
      <c r="G30" s="9">
        <f t="shared" si="2"/>
        <v>0</v>
      </c>
    </row>
    <row r="31" spans="1:7" ht="14.45" hidden="1" customHeight="1" x14ac:dyDescent="0.25">
      <c r="A31" s="20">
        <f t="shared" si="5"/>
        <v>42887</v>
      </c>
      <c r="B31" s="20">
        <f t="shared" si="3"/>
        <v>42916</v>
      </c>
      <c r="C31" s="9">
        <v>22.33</v>
      </c>
      <c r="D31" s="9">
        <f t="shared" si="4"/>
        <v>33.494999999999997</v>
      </c>
      <c r="E31" s="8">
        <f t="shared" si="0"/>
        <v>0</v>
      </c>
      <c r="F31" s="8">
        <f t="shared" si="1"/>
        <v>6</v>
      </c>
      <c r="G31" s="9">
        <f t="shared" si="2"/>
        <v>0</v>
      </c>
    </row>
    <row r="32" spans="1:7" ht="14.45" hidden="1" customHeight="1" x14ac:dyDescent="0.25">
      <c r="A32" s="20">
        <f t="shared" si="5"/>
        <v>42917</v>
      </c>
      <c r="B32" s="20">
        <f t="shared" si="3"/>
        <v>42947</v>
      </c>
      <c r="C32" s="9">
        <v>21.98</v>
      </c>
      <c r="D32" s="9">
        <f t="shared" si="4"/>
        <v>32.97</v>
      </c>
      <c r="E32" s="8">
        <f t="shared" si="0"/>
        <v>0</v>
      </c>
      <c r="F32" s="8">
        <f t="shared" si="1"/>
        <v>6</v>
      </c>
      <c r="G32" s="9">
        <f t="shared" si="2"/>
        <v>0</v>
      </c>
    </row>
    <row r="33" spans="1:7" ht="14.45" hidden="1" customHeight="1" x14ac:dyDescent="0.25">
      <c r="A33" s="20">
        <f t="shared" si="5"/>
        <v>42948</v>
      </c>
      <c r="B33" s="20">
        <f t="shared" si="3"/>
        <v>42978</v>
      </c>
      <c r="C33" s="9">
        <v>21.98</v>
      </c>
      <c r="D33" s="9">
        <f t="shared" si="4"/>
        <v>32.97</v>
      </c>
      <c r="E33" s="8">
        <f t="shared" si="0"/>
        <v>0</v>
      </c>
      <c r="F33" s="8">
        <f t="shared" si="1"/>
        <v>6</v>
      </c>
      <c r="G33" s="9">
        <f t="shared" si="2"/>
        <v>0</v>
      </c>
    </row>
    <row r="34" spans="1:7" ht="14.45" hidden="1" customHeight="1" x14ac:dyDescent="0.25">
      <c r="A34" s="20">
        <f t="shared" si="5"/>
        <v>42979</v>
      </c>
      <c r="B34" s="20">
        <f t="shared" si="3"/>
        <v>43008</v>
      </c>
      <c r="C34" s="9">
        <v>21.98</v>
      </c>
      <c r="D34" s="9">
        <f t="shared" si="4"/>
        <v>32.97</v>
      </c>
      <c r="E34" s="8">
        <f t="shared" si="0"/>
        <v>0</v>
      </c>
      <c r="F34" s="8">
        <f t="shared" si="1"/>
        <v>6</v>
      </c>
      <c r="G34" s="9">
        <f t="shared" si="2"/>
        <v>0</v>
      </c>
    </row>
    <row r="35" spans="1:7" ht="14.45" hidden="1" customHeight="1" x14ac:dyDescent="0.25">
      <c r="A35" s="20">
        <f t="shared" si="5"/>
        <v>43009</v>
      </c>
      <c r="B35" s="20">
        <f t="shared" si="3"/>
        <v>43039</v>
      </c>
      <c r="C35" s="9">
        <v>21.15</v>
      </c>
      <c r="D35" s="9">
        <f t="shared" si="4"/>
        <v>31.724999999999998</v>
      </c>
      <c r="E35" s="8">
        <f t="shared" si="0"/>
        <v>0</v>
      </c>
      <c r="F35" s="8">
        <f t="shared" si="1"/>
        <v>6</v>
      </c>
      <c r="G35" s="9">
        <f t="shared" si="2"/>
        <v>0</v>
      </c>
    </row>
    <row r="36" spans="1:7" ht="14.45" hidden="1" customHeight="1" x14ac:dyDescent="0.25">
      <c r="A36" s="20">
        <f t="shared" si="5"/>
        <v>43040</v>
      </c>
      <c r="B36" s="20">
        <f t="shared" si="3"/>
        <v>43069</v>
      </c>
      <c r="C36" s="9">
        <v>20.96</v>
      </c>
      <c r="D36" s="9">
        <f t="shared" si="4"/>
        <v>31.44</v>
      </c>
      <c r="E36" s="8">
        <f t="shared" si="0"/>
        <v>0</v>
      </c>
      <c r="F36" s="8">
        <f t="shared" si="1"/>
        <v>6</v>
      </c>
      <c r="G36" s="9">
        <f t="shared" si="2"/>
        <v>0</v>
      </c>
    </row>
    <row r="37" spans="1:7" ht="14.45" hidden="1" customHeight="1" x14ac:dyDescent="0.25">
      <c r="A37" s="20">
        <f t="shared" si="5"/>
        <v>43070</v>
      </c>
      <c r="B37" s="20">
        <f t="shared" si="3"/>
        <v>43100</v>
      </c>
      <c r="C37" s="9">
        <v>20.77</v>
      </c>
      <c r="D37" s="9">
        <f t="shared" si="4"/>
        <v>31.155000000000001</v>
      </c>
      <c r="E37" s="8">
        <f t="shared" si="0"/>
        <v>0</v>
      </c>
      <c r="F37" s="8">
        <f t="shared" si="1"/>
        <v>6</v>
      </c>
      <c r="G37" s="9">
        <f t="shared" si="2"/>
        <v>0</v>
      </c>
    </row>
    <row r="38" spans="1:7" ht="14.45" hidden="1" customHeight="1" x14ac:dyDescent="0.25">
      <c r="A38" s="20">
        <f t="shared" si="5"/>
        <v>43101</v>
      </c>
      <c r="B38" s="20">
        <f t="shared" si="3"/>
        <v>43131</v>
      </c>
      <c r="C38" s="9">
        <v>20.69</v>
      </c>
      <c r="D38" s="9">
        <f t="shared" si="4"/>
        <v>31.035000000000004</v>
      </c>
      <c r="E38" s="8">
        <f t="shared" si="0"/>
        <v>0</v>
      </c>
      <c r="F38" s="8">
        <f t="shared" si="1"/>
        <v>6</v>
      </c>
      <c r="G38" s="9">
        <f t="shared" si="2"/>
        <v>0</v>
      </c>
    </row>
    <row r="39" spans="1:7" ht="14.45" hidden="1" customHeight="1" x14ac:dyDescent="0.25">
      <c r="A39" s="20">
        <f t="shared" si="5"/>
        <v>43132</v>
      </c>
      <c r="B39" s="20">
        <f t="shared" si="3"/>
        <v>43159</v>
      </c>
      <c r="C39" s="9">
        <v>21.01</v>
      </c>
      <c r="D39" s="9">
        <f t="shared" si="4"/>
        <v>31.515000000000001</v>
      </c>
      <c r="E39" s="8">
        <f t="shared" si="0"/>
        <v>0</v>
      </c>
      <c r="F39" s="8">
        <f t="shared" si="1"/>
        <v>6</v>
      </c>
      <c r="G39" s="9">
        <f t="shared" si="2"/>
        <v>0</v>
      </c>
    </row>
    <row r="40" spans="1:7" ht="14.45" hidden="1" customHeight="1" x14ac:dyDescent="0.25">
      <c r="A40" s="20">
        <f t="shared" si="5"/>
        <v>43160</v>
      </c>
      <c r="B40" s="20">
        <f t="shared" si="3"/>
        <v>43190</v>
      </c>
      <c r="C40" s="9">
        <v>20.68</v>
      </c>
      <c r="D40" s="9">
        <f t="shared" si="4"/>
        <v>31.02</v>
      </c>
      <c r="E40" s="8">
        <f t="shared" si="0"/>
        <v>0</v>
      </c>
      <c r="F40" s="8">
        <f t="shared" si="1"/>
        <v>6</v>
      </c>
      <c r="G40" s="9">
        <f t="shared" si="2"/>
        <v>0</v>
      </c>
    </row>
    <row r="41" spans="1:7" ht="14.45" hidden="1" customHeight="1" x14ac:dyDescent="0.25">
      <c r="A41" s="20">
        <f t="shared" si="5"/>
        <v>43191</v>
      </c>
      <c r="B41" s="20">
        <f t="shared" si="3"/>
        <v>43220</v>
      </c>
      <c r="C41" s="9">
        <v>20.48</v>
      </c>
      <c r="D41" s="9">
        <f t="shared" si="4"/>
        <v>30.72</v>
      </c>
      <c r="E41" s="8">
        <f t="shared" si="0"/>
        <v>0</v>
      </c>
      <c r="F41" s="8">
        <f t="shared" si="1"/>
        <v>6</v>
      </c>
      <c r="G41" s="9">
        <f t="shared" si="2"/>
        <v>0</v>
      </c>
    </row>
    <row r="42" spans="1:7" ht="14.45" hidden="1" customHeight="1" x14ac:dyDescent="0.25">
      <c r="A42" s="20">
        <f t="shared" si="5"/>
        <v>43221</v>
      </c>
      <c r="B42" s="20">
        <f t="shared" si="3"/>
        <v>43251</v>
      </c>
      <c r="C42" s="9">
        <v>20.440000000000001</v>
      </c>
      <c r="D42" s="9">
        <f t="shared" si="4"/>
        <v>30.660000000000004</v>
      </c>
      <c r="E42" s="8">
        <f t="shared" si="0"/>
        <v>0</v>
      </c>
      <c r="F42" s="8">
        <f t="shared" si="1"/>
        <v>6</v>
      </c>
      <c r="G42" s="9">
        <f t="shared" si="2"/>
        <v>0</v>
      </c>
    </row>
    <row r="43" spans="1:7" ht="14.45" hidden="1" customHeight="1" x14ac:dyDescent="0.25">
      <c r="A43" s="20">
        <f t="shared" si="5"/>
        <v>43252</v>
      </c>
      <c r="B43" s="20">
        <f t="shared" si="3"/>
        <v>43281</v>
      </c>
      <c r="C43" s="9">
        <v>20.28</v>
      </c>
      <c r="D43" s="9">
        <f t="shared" si="4"/>
        <v>30.42</v>
      </c>
      <c r="E43" s="8">
        <f t="shared" si="0"/>
        <v>0</v>
      </c>
      <c r="F43" s="8">
        <f t="shared" si="1"/>
        <v>6</v>
      </c>
      <c r="G43" s="9">
        <f t="shared" si="2"/>
        <v>0</v>
      </c>
    </row>
    <row r="44" spans="1:7" ht="14.45" hidden="1" customHeight="1" x14ac:dyDescent="0.25">
      <c r="A44" s="20">
        <f t="shared" si="5"/>
        <v>43282</v>
      </c>
      <c r="B44" s="20">
        <f t="shared" si="3"/>
        <v>43312</v>
      </c>
      <c r="C44" s="9">
        <v>20.03</v>
      </c>
      <c r="D44" s="9">
        <f t="shared" si="4"/>
        <v>30.045000000000002</v>
      </c>
      <c r="E44" s="8">
        <f t="shared" si="0"/>
        <v>0</v>
      </c>
      <c r="F44" s="8">
        <f t="shared" si="1"/>
        <v>6</v>
      </c>
      <c r="G44" s="9">
        <f t="shared" si="2"/>
        <v>0</v>
      </c>
    </row>
    <row r="45" spans="1:7" ht="14.45" hidden="1" customHeight="1" x14ac:dyDescent="0.25">
      <c r="A45" s="20">
        <f t="shared" si="5"/>
        <v>43313</v>
      </c>
      <c r="B45" s="20">
        <f t="shared" si="3"/>
        <v>43343</v>
      </c>
      <c r="C45" s="9">
        <v>19.940000000000001</v>
      </c>
      <c r="D45" s="9">
        <f t="shared" si="4"/>
        <v>29.910000000000004</v>
      </c>
      <c r="E45" s="8">
        <f t="shared" si="0"/>
        <v>0</v>
      </c>
      <c r="F45" s="8">
        <f t="shared" si="1"/>
        <v>6</v>
      </c>
      <c r="G45" s="9">
        <f t="shared" si="2"/>
        <v>0</v>
      </c>
    </row>
    <row r="46" spans="1:7" ht="14.45" hidden="1" customHeight="1" x14ac:dyDescent="0.25">
      <c r="A46" s="20">
        <f t="shared" si="5"/>
        <v>43344</v>
      </c>
      <c r="B46" s="20">
        <f t="shared" si="3"/>
        <v>43373</v>
      </c>
      <c r="C46" s="9">
        <v>19.809999999999999</v>
      </c>
      <c r="D46" s="9">
        <f t="shared" si="4"/>
        <v>29.714999999999996</v>
      </c>
      <c r="E46" s="8">
        <f t="shared" si="0"/>
        <v>0</v>
      </c>
      <c r="F46" s="8">
        <f t="shared" si="1"/>
        <v>6</v>
      </c>
      <c r="G46" s="9">
        <f t="shared" si="2"/>
        <v>0</v>
      </c>
    </row>
    <row r="47" spans="1:7" ht="14.45" hidden="1" customHeight="1" x14ac:dyDescent="0.25">
      <c r="A47" s="20">
        <f t="shared" si="5"/>
        <v>43374</v>
      </c>
      <c r="B47" s="20">
        <f t="shared" si="3"/>
        <v>43404</v>
      </c>
      <c r="C47" s="9">
        <v>19.63</v>
      </c>
      <c r="D47" s="9">
        <f t="shared" si="4"/>
        <v>29.445</v>
      </c>
      <c r="E47" s="8">
        <f t="shared" si="0"/>
        <v>0</v>
      </c>
      <c r="F47" s="8">
        <f t="shared" si="1"/>
        <v>6</v>
      </c>
      <c r="G47" s="9">
        <f t="shared" si="2"/>
        <v>0</v>
      </c>
    </row>
    <row r="48" spans="1:7" ht="14.45" hidden="1" customHeight="1" x14ac:dyDescent="0.25">
      <c r="A48" s="20">
        <f t="shared" si="5"/>
        <v>43405</v>
      </c>
      <c r="B48" s="20">
        <f t="shared" si="3"/>
        <v>43434</v>
      </c>
      <c r="C48" s="9">
        <v>19.489999999999998</v>
      </c>
      <c r="D48" s="9">
        <f t="shared" si="4"/>
        <v>29.234999999999999</v>
      </c>
      <c r="E48" s="8">
        <f t="shared" si="0"/>
        <v>0</v>
      </c>
      <c r="F48" s="8">
        <f t="shared" si="1"/>
        <v>6</v>
      </c>
      <c r="G48" s="9">
        <f t="shared" si="2"/>
        <v>0</v>
      </c>
    </row>
    <row r="49" spans="1:7" ht="14.45" hidden="1" customHeight="1" x14ac:dyDescent="0.25">
      <c r="A49" s="20">
        <f t="shared" si="5"/>
        <v>43435</v>
      </c>
      <c r="B49" s="20">
        <f t="shared" si="3"/>
        <v>43465</v>
      </c>
      <c r="C49" s="9">
        <v>19.399999999999999</v>
      </c>
      <c r="D49" s="9">
        <f t="shared" si="4"/>
        <v>29.099999999999998</v>
      </c>
      <c r="E49" s="8">
        <f t="shared" si="0"/>
        <v>0</v>
      </c>
      <c r="F49" s="8">
        <f t="shared" si="1"/>
        <v>6</v>
      </c>
      <c r="G49" s="9">
        <f t="shared" si="2"/>
        <v>0</v>
      </c>
    </row>
    <row r="50" spans="1:7" ht="14.45" hidden="1" customHeight="1" x14ac:dyDescent="0.25">
      <c r="A50" s="20">
        <f t="shared" si="5"/>
        <v>43466</v>
      </c>
      <c r="B50" s="20">
        <f t="shared" si="3"/>
        <v>43496</v>
      </c>
      <c r="C50" s="9">
        <v>19.16</v>
      </c>
      <c r="D50" s="9">
        <f t="shared" si="4"/>
        <v>28.740000000000002</v>
      </c>
      <c r="E50" s="8">
        <f t="shared" si="0"/>
        <v>0</v>
      </c>
      <c r="F50" s="8">
        <f t="shared" si="1"/>
        <v>6</v>
      </c>
      <c r="G50" s="9">
        <f t="shared" si="2"/>
        <v>0</v>
      </c>
    </row>
    <row r="51" spans="1:7" ht="14.45" hidden="1" customHeight="1" x14ac:dyDescent="0.25">
      <c r="A51" s="20">
        <f t="shared" si="5"/>
        <v>43497</v>
      </c>
      <c r="B51" s="20">
        <f t="shared" si="3"/>
        <v>43524</v>
      </c>
      <c r="C51" s="9">
        <v>19.7</v>
      </c>
      <c r="D51" s="9">
        <f t="shared" si="4"/>
        <v>29.549999999999997</v>
      </c>
      <c r="E51" s="8">
        <f t="shared" si="0"/>
        <v>0</v>
      </c>
      <c r="F51" s="8">
        <f t="shared" si="1"/>
        <v>6</v>
      </c>
      <c r="G51" s="9">
        <f t="shared" si="2"/>
        <v>0</v>
      </c>
    </row>
    <row r="52" spans="1:7" ht="14.45" hidden="1" customHeight="1" x14ac:dyDescent="0.25">
      <c r="A52" s="20">
        <f t="shared" si="5"/>
        <v>43525</v>
      </c>
      <c r="B52" s="20">
        <f t="shared" si="3"/>
        <v>43555</v>
      </c>
      <c r="C52" s="9">
        <v>19.37</v>
      </c>
      <c r="D52" s="9">
        <f t="shared" si="4"/>
        <v>29.055</v>
      </c>
      <c r="E52" s="8">
        <f t="shared" si="0"/>
        <v>0</v>
      </c>
      <c r="F52" s="8">
        <f t="shared" si="1"/>
        <v>6</v>
      </c>
      <c r="G52" s="9">
        <f t="shared" si="2"/>
        <v>0</v>
      </c>
    </row>
    <row r="53" spans="1:7" ht="14.45" hidden="1" customHeight="1" x14ac:dyDescent="0.25">
      <c r="A53" s="20">
        <f t="shared" si="5"/>
        <v>43556</v>
      </c>
      <c r="B53" s="20">
        <f t="shared" si="3"/>
        <v>43585</v>
      </c>
      <c r="C53" s="9">
        <v>19.32</v>
      </c>
      <c r="D53" s="9">
        <f t="shared" si="4"/>
        <v>28.98</v>
      </c>
      <c r="E53" s="8">
        <f t="shared" si="0"/>
        <v>0</v>
      </c>
      <c r="F53" s="8">
        <f t="shared" si="1"/>
        <v>6</v>
      </c>
      <c r="G53" s="9">
        <f t="shared" si="2"/>
        <v>0</v>
      </c>
    </row>
    <row r="54" spans="1:7" ht="14.45" hidden="1" customHeight="1" x14ac:dyDescent="0.25">
      <c r="A54" s="20">
        <f t="shared" si="5"/>
        <v>43586</v>
      </c>
      <c r="B54" s="20">
        <f t="shared" si="3"/>
        <v>43616</v>
      </c>
      <c r="C54" s="9">
        <v>19.34</v>
      </c>
      <c r="D54" s="9">
        <f t="shared" si="4"/>
        <v>29.009999999999998</v>
      </c>
      <c r="E54" s="8">
        <f t="shared" si="0"/>
        <v>0</v>
      </c>
      <c r="F54" s="8">
        <f t="shared" si="1"/>
        <v>6</v>
      </c>
      <c r="G54" s="9">
        <f t="shared" si="2"/>
        <v>0</v>
      </c>
    </row>
    <row r="55" spans="1:7" ht="14.45" hidden="1" customHeight="1" x14ac:dyDescent="0.25">
      <c r="A55" s="20">
        <f t="shared" si="5"/>
        <v>43617</v>
      </c>
      <c r="B55" s="20">
        <f t="shared" si="3"/>
        <v>43646</v>
      </c>
      <c r="C55" s="9">
        <v>19.3</v>
      </c>
      <c r="D55" s="9">
        <f t="shared" si="4"/>
        <v>28.950000000000003</v>
      </c>
      <c r="E55" s="8">
        <f t="shared" si="0"/>
        <v>0</v>
      </c>
      <c r="F55" s="8">
        <f t="shared" si="1"/>
        <v>6</v>
      </c>
      <c r="G55" s="9">
        <f t="shared" si="2"/>
        <v>0</v>
      </c>
    </row>
    <row r="56" spans="1:7" ht="14.45" hidden="1" customHeight="1" x14ac:dyDescent="0.25">
      <c r="A56" s="20">
        <f t="shared" si="5"/>
        <v>43647</v>
      </c>
      <c r="B56" s="20">
        <f t="shared" si="3"/>
        <v>43677</v>
      </c>
      <c r="C56" s="9">
        <v>19.28</v>
      </c>
      <c r="D56" s="9">
        <f t="shared" si="4"/>
        <v>28.92</v>
      </c>
      <c r="E56" s="8">
        <f t="shared" si="0"/>
        <v>0</v>
      </c>
      <c r="F56" s="8">
        <f t="shared" si="1"/>
        <v>6</v>
      </c>
      <c r="G56" s="9">
        <f t="shared" si="2"/>
        <v>0</v>
      </c>
    </row>
    <row r="57" spans="1:7" ht="14.45" hidden="1" customHeight="1" x14ac:dyDescent="0.25">
      <c r="A57" s="20">
        <f t="shared" si="5"/>
        <v>43678</v>
      </c>
      <c r="B57" s="20">
        <f t="shared" si="3"/>
        <v>43708</v>
      </c>
      <c r="C57" s="9">
        <v>19.32</v>
      </c>
      <c r="D57" s="9">
        <f t="shared" si="4"/>
        <v>28.98</v>
      </c>
      <c r="E57" s="8">
        <f t="shared" si="0"/>
        <v>0</v>
      </c>
      <c r="F57" s="8">
        <f t="shared" si="1"/>
        <v>6</v>
      </c>
      <c r="G57" s="9">
        <f t="shared" si="2"/>
        <v>0</v>
      </c>
    </row>
    <row r="58" spans="1:7" ht="14.45" hidden="1" customHeight="1" x14ac:dyDescent="0.25">
      <c r="A58" s="20">
        <f t="shared" si="5"/>
        <v>43709</v>
      </c>
      <c r="B58" s="20">
        <f t="shared" si="3"/>
        <v>43738</v>
      </c>
      <c r="C58" s="9">
        <v>19.32</v>
      </c>
      <c r="D58" s="9">
        <f t="shared" si="4"/>
        <v>28.98</v>
      </c>
      <c r="E58" s="8">
        <f t="shared" si="0"/>
        <v>0</v>
      </c>
      <c r="F58" s="8">
        <f t="shared" si="1"/>
        <v>6</v>
      </c>
      <c r="G58" s="9">
        <f t="shared" si="2"/>
        <v>0</v>
      </c>
    </row>
    <row r="59" spans="1:7" ht="14.45" hidden="1" customHeight="1" x14ac:dyDescent="0.25">
      <c r="A59" s="20">
        <f t="shared" si="5"/>
        <v>43739</v>
      </c>
      <c r="B59" s="20">
        <f t="shared" si="3"/>
        <v>43769</v>
      </c>
      <c r="C59" s="9">
        <v>19.100000000000001</v>
      </c>
      <c r="D59" s="9">
        <f t="shared" si="4"/>
        <v>28.650000000000002</v>
      </c>
      <c r="E59" s="8">
        <f t="shared" si="0"/>
        <v>0</v>
      </c>
      <c r="F59" s="8">
        <f t="shared" si="1"/>
        <v>6</v>
      </c>
      <c r="G59" s="9">
        <f t="shared" si="2"/>
        <v>0</v>
      </c>
    </row>
    <row r="60" spans="1:7" ht="14.45" hidden="1" customHeight="1" x14ac:dyDescent="0.25">
      <c r="A60" s="20">
        <f t="shared" si="5"/>
        <v>43770</v>
      </c>
      <c r="B60" s="20">
        <f t="shared" si="3"/>
        <v>43799</v>
      </c>
      <c r="C60" s="9">
        <v>19.03</v>
      </c>
      <c r="D60" s="9">
        <f t="shared" si="4"/>
        <v>28.545000000000002</v>
      </c>
      <c r="E60" s="8">
        <f t="shared" si="0"/>
        <v>0</v>
      </c>
      <c r="F60" s="8">
        <f t="shared" si="1"/>
        <v>6</v>
      </c>
      <c r="G60" s="9">
        <f t="shared" si="2"/>
        <v>0</v>
      </c>
    </row>
    <row r="61" spans="1:7" ht="14.45" hidden="1" customHeight="1" x14ac:dyDescent="0.25">
      <c r="A61" s="20">
        <f t="shared" si="5"/>
        <v>43800</v>
      </c>
      <c r="B61" s="20">
        <f t="shared" si="3"/>
        <v>43830</v>
      </c>
      <c r="C61" s="9">
        <v>18.91</v>
      </c>
      <c r="D61" s="9">
        <f t="shared" si="4"/>
        <v>28.365000000000002</v>
      </c>
      <c r="E61" s="8">
        <f t="shared" si="0"/>
        <v>0</v>
      </c>
      <c r="F61" s="8">
        <f t="shared" si="1"/>
        <v>6</v>
      </c>
      <c r="G61" s="9">
        <f t="shared" si="2"/>
        <v>0</v>
      </c>
    </row>
    <row r="62" spans="1:7" ht="14.45" hidden="1" customHeight="1" x14ac:dyDescent="0.25">
      <c r="A62" s="20">
        <f t="shared" si="5"/>
        <v>43831</v>
      </c>
      <c r="B62" s="20">
        <f t="shared" si="3"/>
        <v>43861</v>
      </c>
      <c r="C62" s="9">
        <v>18.77</v>
      </c>
      <c r="D62" s="9">
        <f t="shared" si="4"/>
        <v>28.155000000000001</v>
      </c>
      <c r="E62" s="8">
        <f t="shared" si="0"/>
        <v>0</v>
      </c>
      <c r="F62" s="8">
        <f t="shared" si="1"/>
        <v>6</v>
      </c>
      <c r="G62" s="9">
        <f t="shared" si="2"/>
        <v>0</v>
      </c>
    </row>
    <row r="63" spans="1:7" ht="14.45" hidden="1" customHeight="1" x14ac:dyDescent="0.25">
      <c r="A63" s="20">
        <f t="shared" si="5"/>
        <v>43862</v>
      </c>
      <c r="B63" s="20">
        <f t="shared" si="3"/>
        <v>43890</v>
      </c>
      <c r="C63" s="9">
        <v>19.059999999999999</v>
      </c>
      <c r="D63" s="9">
        <f t="shared" si="4"/>
        <v>28.589999999999996</v>
      </c>
      <c r="E63" s="8">
        <f t="shared" si="0"/>
        <v>0</v>
      </c>
      <c r="F63" s="8">
        <f t="shared" si="1"/>
        <v>6</v>
      </c>
      <c r="G63" s="9">
        <f t="shared" si="2"/>
        <v>0</v>
      </c>
    </row>
    <row r="64" spans="1:7" ht="14.45" hidden="1" customHeight="1" x14ac:dyDescent="0.25">
      <c r="A64" s="20">
        <f t="shared" si="5"/>
        <v>43891</v>
      </c>
      <c r="B64" s="20">
        <f t="shared" si="3"/>
        <v>43921</v>
      </c>
      <c r="C64" s="9">
        <v>18.95</v>
      </c>
      <c r="D64" s="9">
        <f t="shared" si="4"/>
        <v>28.424999999999997</v>
      </c>
      <c r="E64" s="8">
        <f t="shared" si="0"/>
        <v>0</v>
      </c>
      <c r="F64" s="8">
        <f t="shared" si="1"/>
        <v>6</v>
      </c>
      <c r="G64" s="9">
        <f t="shared" si="2"/>
        <v>0</v>
      </c>
    </row>
    <row r="65" spans="1:7" ht="14.45" hidden="1" customHeight="1" x14ac:dyDescent="0.25">
      <c r="A65" s="20">
        <f t="shared" si="5"/>
        <v>43922</v>
      </c>
      <c r="B65" s="20">
        <f t="shared" si="3"/>
        <v>43951</v>
      </c>
      <c r="C65" s="9">
        <v>18.690000000000001</v>
      </c>
      <c r="D65" s="9">
        <f t="shared" si="4"/>
        <v>28.035000000000004</v>
      </c>
      <c r="E65" s="8">
        <f t="shared" si="0"/>
        <v>0</v>
      </c>
      <c r="F65" s="8">
        <f t="shared" si="1"/>
        <v>6</v>
      </c>
      <c r="G65" s="9">
        <f t="shared" si="2"/>
        <v>0</v>
      </c>
    </row>
    <row r="66" spans="1:7" ht="14.45" hidden="1" customHeight="1" x14ac:dyDescent="0.25">
      <c r="A66" s="20">
        <f t="shared" si="5"/>
        <v>43952</v>
      </c>
      <c r="B66" s="20">
        <f t="shared" si="3"/>
        <v>43982</v>
      </c>
      <c r="C66" s="24">
        <v>18.190000000000001</v>
      </c>
      <c r="D66" s="9">
        <f t="shared" si="4"/>
        <v>27.285000000000004</v>
      </c>
      <c r="E66" s="8">
        <f t="shared" si="0"/>
        <v>0</v>
      </c>
      <c r="F66" s="8">
        <f t="shared" si="1"/>
        <v>6</v>
      </c>
      <c r="G66" s="9">
        <f t="shared" si="2"/>
        <v>0</v>
      </c>
    </row>
    <row r="67" spans="1:7" ht="14.45" hidden="1" customHeight="1" x14ac:dyDescent="0.25">
      <c r="A67" s="20">
        <f t="shared" si="5"/>
        <v>43983</v>
      </c>
      <c r="B67" s="20">
        <f t="shared" si="3"/>
        <v>44012</v>
      </c>
      <c r="C67" s="9">
        <v>18.12</v>
      </c>
      <c r="D67" s="9">
        <f t="shared" si="4"/>
        <v>27.18</v>
      </c>
      <c r="E67" s="8">
        <f t="shared" si="0"/>
        <v>0</v>
      </c>
      <c r="F67" s="8">
        <f t="shared" si="1"/>
        <v>6</v>
      </c>
      <c r="G67" s="9">
        <f t="shared" si="2"/>
        <v>0</v>
      </c>
    </row>
    <row r="68" spans="1:7" ht="14.45" hidden="1" customHeight="1" x14ac:dyDescent="0.25">
      <c r="A68" s="20">
        <f t="shared" si="5"/>
        <v>44013</v>
      </c>
      <c r="B68" s="20">
        <f t="shared" si="3"/>
        <v>44043</v>
      </c>
      <c r="C68" s="9">
        <v>18.12</v>
      </c>
      <c r="D68" s="9">
        <f t="shared" si="4"/>
        <v>27.18</v>
      </c>
      <c r="E68" s="8">
        <f t="shared" si="0"/>
        <v>0</v>
      </c>
      <c r="F68" s="8">
        <f t="shared" si="1"/>
        <v>6</v>
      </c>
      <c r="G68" s="9">
        <f t="shared" si="2"/>
        <v>0</v>
      </c>
    </row>
    <row r="69" spans="1:7" ht="14.45" hidden="1" customHeight="1" x14ac:dyDescent="0.25">
      <c r="A69" s="20">
        <f t="shared" si="5"/>
        <v>44044</v>
      </c>
      <c r="B69" s="20">
        <f t="shared" si="3"/>
        <v>44074</v>
      </c>
      <c r="C69" s="9">
        <v>18.29</v>
      </c>
      <c r="D69" s="9">
        <f t="shared" si="4"/>
        <v>27.434999999999999</v>
      </c>
      <c r="E69" s="8">
        <f t="shared" si="0"/>
        <v>0</v>
      </c>
      <c r="F69" s="8">
        <f t="shared" si="1"/>
        <v>6</v>
      </c>
      <c r="G69" s="9">
        <f t="shared" si="2"/>
        <v>0</v>
      </c>
    </row>
    <row r="70" spans="1:7" ht="14.45" hidden="1" customHeight="1" x14ac:dyDescent="0.25">
      <c r="A70" s="20">
        <f t="shared" si="5"/>
        <v>44075</v>
      </c>
      <c r="B70" s="20">
        <f t="shared" si="3"/>
        <v>44104</v>
      </c>
      <c r="C70" s="9">
        <v>18.350000000000001</v>
      </c>
      <c r="D70" s="9">
        <f t="shared" si="4"/>
        <v>27.525000000000002</v>
      </c>
      <c r="E70" s="8">
        <f t="shared" si="0"/>
        <v>0</v>
      </c>
      <c r="F70" s="8">
        <f t="shared" si="1"/>
        <v>6</v>
      </c>
      <c r="G70" s="9">
        <f t="shared" si="2"/>
        <v>0</v>
      </c>
    </row>
    <row r="71" spans="1:7" ht="14.45" hidden="1" customHeight="1" x14ac:dyDescent="0.25">
      <c r="A71" s="20">
        <f t="shared" si="5"/>
        <v>44105</v>
      </c>
      <c r="B71" s="20">
        <f t="shared" si="3"/>
        <v>44135</v>
      </c>
      <c r="C71" s="9">
        <v>18.09</v>
      </c>
      <c r="D71" s="9">
        <f t="shared" si="4"/>
        <v>27.134999999999998</v>
      </c>
      <c r="E71" s="8">
        <f t="shared" si="0"/>
        <v>0</v>
      </c>
      <c r="F71" s="8">
        <f t="shared" si="1"/>
        <v>6</v>
      </c>
      <c r="G71" s="9">
        <f t="shared" si="2"/>
        <v>0</v>
      </c>
    </row>
    <row r="72" spans="1:7" ht="14.45" hidden="1" customHeight="1" x14ac:dyDescent="0.25">
      <c r="A72" s="20">
        <f t="shared" si="5"/>
        <v>44136</v>
      </c>
      <c r="B72" s="20">
        <f t="shared" si="3"/>
        <v>44165</v>
      </c>
      <c r="C72" s="9">
        <v>17.84</v>
      </c>
      <c r="D72" s="9">
        <f t="shared" si="4"/>
        <v>26.759999999999998</v>
      </c>
      <c r="E72" s="8">
        <f t="shared" si="0"/>
        <v>0</v>
      </c>
      <c r="F72" s="8">
        <f t="shared" si="1"/>
        <v>6</v>
      </c>
      <c r="G72" s="9">
        <f t="shared" si="2"/>
        <v>0</v>
      </c>
    </row>
    <row r="73" spans="1:7" ht="14.45" hidden="1" customHeight="1" x14ac:dyDescent="0.25">
      <c r="A73" s="20">
        <f t="shared" si="5"/>
        <v>44166</v>
      </c>
      <c r="B73" s="20">
        <f t="shared" si="3"/>
        <v>44196</v>
      </c>
      <c r="C73" s="9">
        <v>17.46</v>
      </c>
      <c r="D73" s="9">
        <f t="shared" si="4"/>
        <v>26.19</v>
      </c>
      <c r="E73" s="8">
        <f t="shared" si="0"/>
        <v>0</v>
      </c>
      <c r="F73" s="8">
        <f t="shared" si="1"/>
        <v>6</v>
      </c>
      <c r="G73" s="9">
        <f t="shared" si="2"/>
        <v>0</v>
      </c>
    </row>
    <row r="74" spans="1:7" ht="14.45" hidden="1" customHeight="1" x14ac:dyDescent="0.25">
      <c r="A74" s="20">
        <f t="shared" si="5"/>
        <v>44197</v>
      </c>
      <c r="B74" s="20">
        <f t="shared" si="3"/>
        <v>44227</v>
      </c>
      <c r="C74" s="9">
        <v>17.32</v>
      </c>
      <c r="D74" s="9">
        <f t="shared" si="4"/>
        <v>25.98</v>
      </c>
      <c r="E74" s="8">
        <f>IF(F73=$C$8,0, IF(AND($D$7&gt;B74,$E$7&gt;B74),0, IF(AND($D$7&gt;=A74,$E$7&lt;=B74),$E$7-$D$7+1,IF(AND(F73&lt;&gt;0,$E$7&gt;=A74,$E$7&lt;=B74),$E$7-A74+1,IF(AND(F73=0,$D$7&gt;=A74,$D$7&lt;=B74,$E$7&gt;B74),B74-$D$7+1, B74-A74+1)))))</f>
        <v>0</v>
      </c>
      <c r="F74" s="8">
        <f>+F73+E74</f>
        <v>6</v>
      </c>
      <c r="G74" s="9">
        <f t="shared" si="2"/>
        <v>0</v>
      </c>
    </row>
    <row r="75" spans="1:7" ht="14.45" hidden="1" customHeight="1" x14ac:dyDescent="0.25">
      <c r="A75" s="20">
        <f t="shared" si="5"/>
        <v>44228</v>
      </c>
      <c r="B75" s="20">
        <f t="shared" si="3"/>
        <v>44255</v>
      </c>
      <c r="C75" s="9">
        <v>17.54</v>
      </c>
      <c r="D75" s="9">
        <f t="shared" si="4"/>
        <v>26.31</v>
      </c>
      <c r="E75" s="8">
        <f t="shared" si="0"/>
        <v>0</v>
      </c>
      <c r="F75" s="8">
        <f t="shared" si="1"/>
        <v>6</v>
      </c>
      <c r="G75" s="9">
        <f t="shared" si="2"/>
        <v>0</v>
      </c>
    </row>
    <row r="76" spans="1:7" ht="14.45" hidden="1" customHeight="1" x14ac:dyDescent="0.25">
      <c r="A76" s="20">
        <f t="shared" si="5"/>
        <v>44256</v>
      </c>
      <c r="B76" s="20">
        <f t="shared" si="3"/>
        <v>44286</v>
      </c>
      <c r="C76" s="9">
        <v>17.41</v>
      </c>
      <c r="D76" s="9">
        <f t="shared" si="4"/>
        <v>26.115000000000002</v>
      </c>
      <c r="E76" s="8">
        <f t="shared" si="0"/>
        <v>0</v>
      </c>
      <c r="F76" s="8">
        <f t="shared" si="1"/>
        <v>6</v>
      </c>
      <c r="G76" s="9">
        <f t="shared" si="2"/>
        <v>0</v>
      </c>
    </row>
    <row r="77" spans="1:7" ht="14.45" hidden="1" customHeight="1" x14ac:dyDescent="0.25">
      <c r="A77" s="20">
        <f t="shared" si="5"/>
        <v>44287</v>
      </c>
      <c r="B77" s="20">
        <f t="shared" si="3"/>
        <v>44316</v>
      </c>
      <c r="C77" s="9">
        <v>17.309999999999999</v>
      </c>
      <c r="D77" s="9">
        <f t="shared" si="4"/>
        <v>25.964999999999996</v>
      </c>
      <c r="E77" s="8">
        <f t="shared" si="0"/>
        <v>0</v>
      </c>
      <c r="F77" s="8">
        <f t="shared" si="1"/>
        <v>6</v>
      </c>
      <c r="G77" s="9">
        <f t="shared" si="2"/>
        <v>0</v>
      </c>
    </row>
    <row r="78" spans="1:7" ht="14.45" hidden="1" customHeight="1" x14ac:dyDescent="0.25">
      <c r="A78" s="20">
        <f t="shared" si="5"/>
        <v>44317</v>
      </c>
      <c r="B78" s="20">
        <f t="shared" si="3"/>
        <v>44347</v>
      </c>
      <c r="C78" s="9">
        <v>17.22</v>
      </c>
      <c r="D78" s="9">
        <f t="shared" si="4"/>
        <v>25.83</v>
      </c>
      <c r="E78" s="8">
        <f t="shared" si="0"/>
        <v>0</v>
      </c>
      <c r="F78" s="8">
        <f t="shared" si="1"/>
        <v>6</v>
      </c>
      <c r="G78" s="9">
        <f t="shared" si="2"/>
        <v>0</v>
      </c>
    </row>
    <row r="79" spans="1:7" ht="14.45" hidden="1" customHeight="1" x14ac:dyDescent="0.25">
      <c r="A79" s="20">
        <f t="shared" si="5"/>
        <v>44348</v>
      </c>
      <c r="B79" s="20">
        <f t="shared" si="3"/>
        <v>44377</v>
      </c>
      <c r="C79" s="9">
        <v>17.21</v>
      </c>
      <c r="D79" s="9">
        <f t="shared" si="4"/>
        <v>25.815000000000001</v>
      </c>
      <c r="E79" s="8">
        <f t="shared" ref="E79:E127" si="6">IF(F78=$C$8,0, IF(AND($D$7&gt;B79,$E$7&gt;B79),0, IF(AND($D$7&gt;=A79,$E$7&lt;=B79),$E$7-$D$7+1,IF(AND(F78&lt;&gt;0,$E$7&gt;=A79,$E$7&lt;=B79),$E$7-A79+1,IF(AND(F78=0,$D$7&gt;=A79,$D$7&lt;=B79,$E$7&gt;B79),B79-$D$7+1, B79-A79+1)))))</f>
        <v>0</v>
      </c>
      <c r="F79" s="8">
        <f t="shared" si="1"/>
        <v>6</v>
      </c>
      <c r="G79" s="9">
        <f t="shared" si="2"/>
        <v>0</v>
      </c>
    </row>
    <row r="80" spans="1:7" ht="14.45" hidden="1" customHeight="1" x14ac:dyDescent="0.25">
      <c r="A80" s="20">
        <f t="shared" si="5"/>
        <v>44378</v>
      </c>
      <c r="B80" s="20">
        <f t="shared" si="3"/>
        <v>44408</v>
      </c>
      <c r="C80" s="9">
        <v>17.18</v>
      </c>
      <c r="D80" s="9">
        <f t="shared" si="4"/>
        <v>25.77</v>
      </c>
      <c r="E80" s="8">
        <f t="shared" si="6"/>
        <v>0</v>
      </c>
      <c r="F80" s="8">
        <f t="shared" ref="F80:F127" si="7">+F79+E80</f>
        <v>6</v>
      </c>
      <c r="G80" s="9">
        <f t="shared" ref="G80:G127" si="8">(((1+(D80/100))^(E80/365))-1)*$C$7</f>
        <v>0</v>
      </c>
    </row>
    <row r="81" spans="1:7" ht="14.45" hidden="1" customHeight="1" x14ac:dyDescent="0.25">
      <c r="A81" s="20">
        <f t="shared" si="5"/>
        <v>44409</v>
      </c>
      <c r="B81" s="20">
        <f t="shared" ref="B81:B127" si="9">EOMONTH(A81,0)</f>
        <v>44439</v>
      </c>
      <c r="C81" s="9">
        <v>17.239999999999998</v>
      </c>
      <c r="D81" s="9">
        <f t="shared" ref="D81:D127" si="10">IF($C$10=1, +C81,+C81*1.5)</f>
        <v>25.86</v>
      </c>
      <c r="E81" s="8">
        <f t="shared" si="6"/>
        <v>0</v>
      </c>
      <c r="F81" s="8">
        <f t="shared" si="7"/>
        <v>6</v>
      </c>
      <c r="G81" s="9">
        <f t="shared" si="8"/>
        <v>0</v>
      </c>
    </row>
    <row r="82" spans="1:7" ht="14.45" hidden="1" customHeight="1" x14ac:dyDescent="0.25">
      <c r="A82" s="20">
        <f t="shared" ref="A82:A119" si="11">+B81+1</f>
        <v>44440</v>
      </c>
      <c r="B82" s="20">
        <f t="shared" si="9"/>
        <v>44469</v>
      </c>
      <c r="C82" s="9">
        <v>17.190000000000001</v>
      </c>
      <c r="D82" s="9">
        <f t="shared" si="10"/>
        <v>25.785000000000004</v>
      </c>
      <c r="E82" s="8">
        <f t="shared" si="6"/>
        <v>0</v>
      </c>
      <c r="F82" s="8">
        <f t="shared" si="7"/>
        <v>6</v>
      </c>
      <c r="G82" s="9">
        <f t="shared" si="8"/>
        <v>0</v>
      </c>
    </row>
    <row r="83" spans="1:7" ht="14.45" hidden="1" customHeight="1" x14ac:dyDescent="0.25">
      <c r="A83" s="20">
        <f t="shared" si="11"/>
        <v>44470</v>
      </c>
      <c r="B83" s="20">
        <f t="shared" si="9"/>
        <v>44500</v>
      </c>
      <c r="C83" s="9">
        <v>17.079999999999998</v>
      </c>
      <c r="D83" s="9">
        <f t="shared" si="10"/>
        <v>25.619999999999997</v>
      </c>
      <c r="E83" s="8">
        <f t="shared" si="6"/>
        <v>0</v>
      </c>
      <c r="F83" s="8">
        <f t="shared" si="7"/>
        <v>6</v>
      </c>
      <c r="G83" s="9">
        <f t="shared" si="8"/>
        <v>0</v>
      </c>
    </row>
    <row r="84" spans="1:7" ht="14.45" hidden="1" customHeight="1" x14ac:dyDescent="0.25">
      <c r="A84" s="20">
        <f t="shared" si="11"/>
        <v>44501</v>
      </c>
      <c r="B84" s="20">
        <f t="shared" si="9"/>
        <v>44530</v>
      </c>
      <c r="C84" s="9">
        <v>17.27</v>
      </c>
      <c r="D84" s="9">
        <f t="shared" si="10"/>
        <v>25.905000000000001</v>
      </c>
      <c r="E84" s="8">
        <f t="shared" si="6"/>
        <v>0</v>
      </c>
      <c r="F84" s="8">
        <f t="shared" si="7"/>
        <v>6</v>
      </c>
      <c r="G84" s="9">
        <f t="shared" si="8"/>
        <v>0</v>
      </c>
    </row>
    <row r="85" spans="1:7" ht="14.45" hidden="1" customHeight="1" x14ac:dyDescent="0.25">
      <c r="A85" s="20">
        <f t="shared" si="11"/>
        <v>44531</v>
      </c>
      <c r="B85" s="20">
        <f t="shared" si="9"/>
        <v>44561</v>
      </c>
      <c r="C85" s="9">
        <v>17.46</v>
      </c>
      <c r="D85" s="9">
        <f t="shared" si="10"/>
        <v>26.19</v>
      </c>
      <c r="E85" s="8">
        <f t="shared" si="6"/>
        <v>0</v>
      </c>
      <c r="F85" s="8">
        <f t="shared" si="7"/>
        <v>6</v>
      </c>
      <c r="G85" s="9">
        <f t="shared" si="8"/>
        <v>0</v>
      </c>
    </row>
    <row r="86" spans="1:7" ht="14.45" hidden="1" customHeight="1" x14ac:dyDescent="0.25">
      <c r="A86" s="20">
        <f t="shared" si="11"/>
        <v>44562</v>
      </c>
      <c r="B86" s="20">
        <f t="shared" si="9"/>
        <v>44592</v>
      </c>
      <c r="C86" s="21">
        <v>17.66</v>
      </c>
      <c r="D86" s="9">
        <f t="shared" si="10"/>
        <v>26.490000000000002</v>
      </c>
      <c r="E86" s="8">
        <f t="shared" si="6"/>
        <v>0</v>
      </c>
      <c r="F86" s="8">
        <f t="shared" si="7"/>
        <v>6</v>
      </c>
      <c r="G86" s="9">
        <f t="shared" si="8"/>
        <v>0</v>
      </c>
    </row>
    <row r="87" spans="1:7" ht="14.45" hidden="1" customHeight="1" x14ac:dyDescent="0.25">
      <c r="A87" s="20">
        <f t="shared" si="11"/>
        <v>44593</v>
      </c>
      <c r="B87" s="20">
        <f t="shared" si="9"/>
        <v>44620</v>
      </c>
      <c r="C87" s="21">
        <v>18.3</v>
      </c>
      <c r="D87" s="9">
        <f t="shared" si="10"/>
        <v>27.450000000000003</v>
      </c>
      <c r="E87" s="8">
        <f t="shared" si="6"/>
        <v>0</v>
      </c>
      <c r="F87" s="8">
        <f t="shared" si="7"/>
        <v>6</v>
      </c>
      <c r="G87" s="9">
        <f t="shared" si="8"/>
        <v>0</v>
      </c>
    </row>
    <row r="88" spans="1:7" ht="14.45" hidden="1" customHeight="1" x14ac:dyDescent="0.25">
      <c r="A88" s="20">
        <f t="shared" si="11"/>
        <v>44621</v>
      </c>
      <c r="B88" s="20">
        <f t="shared" si="9"/>
        <v>44651</v>
      </c>
      <c r="C88" s="21">
        <v>18.47</v>
      </c>
      <c r="D88" s="9">
        <f t="shared" si="10"/>
        <v>27.704999999999998</v>
      </c>
      <c r="E88" s="8">
        <f t="shared" si="6"/>
        <v>0</v>
      </c>
      <c r="F88" s="8">
        <f t="shared" si="7"/>
        <v>6</v>
      </c>
      <c r="G88" s="9">
        <f t="shared" si="8"/>
        <v>0</v>
      </c>
    </row>
    <row r="89" spans="1:7" ht="14.45" hidden="1" customHeight="1" x14ac:dyDescent="0.25">
      <c r="A89" s="20">
        <f t="shared" si="11"/>
        <v>44652</v>
      </c>
      <c r="B89" s="20">
        <f t="shared" si="9"/>
        <v>44681</v>
      </c>
      <c r="C89" s="21">
        <v>19.05</v>
      </c>
      <c r="D89" s="9">
        <f t="shared" si="10"/>
        <v>28.575000000000003</v>
      </c>
      <c r="E89" s="8">
        <f t="shared" si="6"/>
        <v>0</v>
      </c>
      <c r="F89" s="8">
        <f t="shared" si="7"/>
        <v>6</v>
      </c>
      <c r="G89" s="9">
        <f t="shared" si="8"/>
        <v>0</v>
      </c>
    </row>
    <row r="90" spans="1:7" ht="14.45" hidden="1" customHeight="1" x14ac:dyDescent="0.25">
      <c r="A90" s="20">
        <f t="shared" si="11"/>
        <v>44682</v>
      </c>
      <c r="B90" s="20">
        <f t="shared" si="9"/>
        <v>44712</v>
      </c>
      <c r="C90" s="21">
        <v>19.71</v>
      </c>
      <c r="D90" s="9">
        <f t="shared" si="10"/>
        <v>29.565000000000001</v>
      </c>
      <c r="E90" s="8">
        <f t="shared" si="6"/>
        <v>0</v>
      </c>
      <c r="F90" s="8">
        <f t="shared" si="7"/>
        <v>6</v>
      </c>
      <c r="G90" s="9">
        <f t="shared" si="8"/>
        <v>0</v>
      </c>
    </row>
    <row r="91" spans="1:7" ht="14.45" hidden="1" customHeight="1" x14ac:dyDescent="0.25">
      <c r="A91" s="20">
        <f t="shared" si="11"/>
        <v>44713</v>
      </c>
      <c r="B91" s="20">
        <f t="shared" si="9"/>
        <v>44742</v>
      </c>
      <c r="C91" s="21">
        <v>20.399999999999999</v>
      </c>
      <c r="D91" s="9">
        <f t="shared" si="10"/>
        <v>30.599999999999998</v>
      </c>
      <c r="E91" s="8">
        <f t="shared" si="6"/>
        <v>0</v>
      </c>
      <c r="F91" s="8">
        <f t="shared" si="7"/>
        <v>6</v>
      </c>
      <c r="G91" s="9">
        <f t="shared" si="8"/>
        <v>0</v>
      </c>
    </row>
    <row r="92" spans="1:7" ht="14.45" hidden="1" customHeight="1" x14ac:dyDescent="0.25">
      <c r="A92" s="20">
        <f t="shared" si="11"/>
        <v>44743</v>
      </c>
      <c r="B92" s="20">
        <f t="shared" si="9"/>
        <v>44773</v>
      </c>
      <c r="C92" s="21">
        <v>21.28</v>
      </c>
      <c r="D92" s="9">
        <f t="shared" si="10"/>
        <v>31.92</v>
      </c>
      <c r="E92" s="8">
        <f t="shared" si="6"/>
        <v>0</v>
      </c>
      <c r="F92" s="8">
        <f t="shared" si="7"/>
        <v>6</v>
      </c>
      <c r="G92" s="9">
        <f t="shared" si="8"/>
        <v>0</v>
      </c>
    </row>
    <row r="93" spans="1:7" ht="14.45" hidden="1" customHeight="1" x14ac:dyDescent="0.25">
      <c r="A93" s="20">
        <f t="shared" si="11"/>
        <v>44774</v>
      </c>
      <c r="B93" s="20">
        <f t="shared" si="9"/>
        <v>44804</v>
      </c>
      <c r="C93" s="21">
        <v>22.21</v>
      </c>
      <c r="D93" s="9">
        <f t="shared" si="10"/>
        <v>33.314999999999998</v>
      </c>
      <c r="E93" s="8">
        <f t="shared" si="6"/>
        <v>0</v>
      </c>
      <c r="F93" s="8">
        <f t="shared" si="7"/>
        <v>6</v>
      </c>
      <c r="G93" s="9">
        <f t="shared" si="8"/>
        <v>0</v>
      </c>
    </row>
    <row r="94" spans="1:7" ht="14.45" hidden="1" customHeight="1" x14ac:dyDescent="0.25">
      <c r="A94" s="20">
        <f t="shared" si="11"/>
        <v>44805</v>
      </c>
      <c r="B94" s="20">
        <f t="shared" si="9"/>
        <v>44834</v>
      </c>
      <c r="C94" s="21">
        <v>23.5</v>
      </c>
      <c r="D94" s="9">
        <f t="shared" si="10"/>
        <v>35.25</v>
      </c>
      <c r="E94" s="8">
        <f t="shared" si="6"/>
        <v>0</v>
      </c>
      <c r="F94" s="8">
        <f t="shared" si="7"/>
        <v>6</v>
      </c>
      <c r="G94" s="9">
        <f t="shared" si="8"/>
        <v>0</v>
      </c>
    </row>
    <row r="95" spans="1:7" ht="14.45" hidden="1" customHeight="1" x14ac:dyDescent="0.25">
      <c r="A95" s="20">
        <f t="shared" si="11"/>
        <v>44835</v>
      </c>
      <c r="B95" s="20">
        <f t="shared" si="9"/>
        <v>44865</v>
      </c>
      <c r="C95" s="21">
        <v>24.61</v>
      </c>
      <c r="D95" s="9">
        <f t="shared" si="10"/>
        <v>36.914999999999999</v>
      </c>
      <c r="E95" s="8">
        <f t="shared" si="6"/>
        <v>0</v>
      </c>
      <c r="F95" s="8">
        <f t="shared" si="7"/>
        <v>6</v>
      </c>
      <c r="G95" s="9">
        <f t="shared" si="8"/>
        <v>0</v>
      </c>
    </row>
    <row r="96" spans="1:7" ht="14.45" hidden="1" customHeight="1" x14ac:dyDescent="0.25">
      <c r="A96" s="20">
        <f t="shared" si="11"/>
        <v>44866</v>
      </c>
      <c r="B96" s="20">
        <f t="shared" si="9"/>
        <v>44895</v>
      </c>
      <c r="C96" s="21">
        <v>25.78</v>
      </c>
      <c r="D96" s="9">
        <f t="shared" si="10"/>
        <v>38.67</v>
      </c>
      <c r="E96" s="8">
        <f t="shared" si="6"/>
        <v>0</v>
      </c>
      <c r="F96" s="8">
        <f t="shared" si="7"/>
        <v>6</v>
      </c>
      <c r="G96" s="9">
        <f t="shared" si="8"/>
        <v>0</v>
      </c>
    </row>
    <row r="97" spans="1:7" ht="14.45" hidden="1" customHeight="1" x14ac:dyDescent="0.25">
      <c r="A97" s="20">
        <f t="shared" si="11"/>
        <v>44896</v>
      </c>
      <c r="B97" s="20">
        <f t="shared" si="9"/>
        <v>44926</v>
      </c>
      <c r="C97" s="21">
        <v>27.64</v>
      </c>
      <c r="D97" s="9">
        <f t="shared" si="10"/>
        <v>41.46</v>
      </c>
      <c r="E97" s="8">
        <f t="shared" si="6"/>
        <v>0</v>
      </c>
      <c r="F97" s="8">
        <f t="shared" si="7"/>
        <v>6</v>
      </c>
      <c r="G97" s="9">
        <f t="shared" si="8"/>
        <v>0</v>
      </c>
    </row>
    <row r="98" spans="1:7" ht="14.45" hidden="1" customHeight="1" x14ac:dyDescent="0.25">
      <c r="A98" s="20">
        <f t="shared" si="11"/>
        <v>44927</v>
      </c>
      <c r="B98" s="20">
        <f t="shared" si="9"/>
        <v>44957</v>
      </c>
      <c r="C98" s="21">
        <v>28.84</v>
      </c>
      <c r="D98" s="9">
        <f t="shared" si="10"/>
        <v>43.26</v>
      </c>
      <c r="E98" s="8">
        <f t="shared" si="6"/>
        <v>0</v>
      </c>
      <c r="F98" s="8">
        <f t="shared" si="7"/>
        <v>6</v>
      </c>
      <c r="G98" s="9">
        <f t="shared" si="8"/>
        <v>0</v>
      </c>
    </row>
    <row r="99" spans="1:7" ht="14.45" hidden="1" customHeight="1" x14ac:dyDescent="0.25">
      <c r="A99" s="20">
        <f t="shared" si="11"/>
        <v>44958</v>
      </c>
      <c r="B99" s="20">
        <f t="shared" si="9"/>
        <v>44985</v>
      </c>
      <c r="C99" s="21">
        <v>30.18</v>
      </c>
      <c r="D99" s="9">
        <f t="shared" si="10"/>
        <v>45.269999999999996</v>
      </c>
      <c r="E99" s="8">
        <f t="shared" si="6"/>
        <v>0</v>
      </c>
      <c r="F99" s="8">
        <f t="shared" si="7"/>
        <v>6</v>
      </c>
      <c r="G99" s="9">
        <f>(((1+(D99/100))^(E99/365))-1)*$C$7</f>
        <v>0</v>
      </c>
    </row>
    <row r="100" spans="1:7" ht="14.45" hidden="1" customHeight="1" x14ac:dyDescent="0.25">
      <c r="A100" s="20">
        <f t="shared" si="11"/>
        <v>44986</v>
      </c>
      <c r="B100" s="20">
        <f t="shared" si="9"/>
        <v>45016</v>
      </c>
      <c r="C100" s="21">
        <v>30.84</v>
      </c>
      <c r="D100" s="9">
        <f t="shared" si="10"/>
        <v>46.26</v>
      </c>
      <c r="E100" s="8">
        <f t="shared" si="6"/>
        <v>0</v>
      </c>
      <c r="F100" s="8">
        <f t="shared" si="7"/>
        <v>6</v>
      </c>
      <c r="G100" s="9">
        <f t="shared" si="8"/>
        <v>0</v>
      </c>
    </row>
    <row r="101" spans="1:7" ht="14.45" hidden="1" customHeight="1" x14ac:dyDescent="0.25">
      <c r="A101" s="20">
        <v>45040</v>
      </c>
      <c r="B101" s="20">
        <f t="shared" si="9"/>
        <v>45046</v>
      </c>
      <c r="C101" s="21">
        <v>31.39</v>
      </c>
      <c r="D101" s="9">
        <f t="shared" si="10"/>
        <v>47.085000000000001</v>
      </c>
      <c r="E101" s="8">
        <f t="shared" si="6"/>
        <v>0</v>
      </c>
      <c r="F101" s="8">
        <f t="shared" si="7"/>
        <v>6</v>
      </c>
      <c r="G101" s="9">
        <f t="shared" si="8"/>
        <v>0</v>
      </c>
    </row>
    <row r="102" spans="1:7" hidden="1" x14ac:dyDescent="0.25">
      <c r="A102" s="20">
        <f>+B101+1</f>
        <v>45047</v>
      </c>
      <c r="B102" s="20">
        <f t="shared" si="9"/>
        <v>45077</v>
      </c>
      <c r="C102" s="21">
        <v>30.27</v>
      </c>
      <c r="D102" s="9">
        <f t="shared" si="10"/>
        <v>45.405000000000001</v>
      </c>
      <c r="E102" s="8">
        <f t="shared" si="6"/>
        <v>0</v>
      </c>
      <c r="F102" s="8">
        <f t="shared" si="7"/>
        <v>6</v>
      </c>
      <c r="G102" s="9">
        <f t="shared" si="8"/>
        <v>0</v>
      </c>
    </row>
    <row r="103" spans="1:7" x14ac:dyDescent="0.25">
      <c r="A103" s="20">
        <v>45097</v>
      </c>
      <c r="B103" s="20">
        <f t="shared" si="9"/>
        <v>45107</v>
      </c>
      <c r="C103" s="21">
        <v>29.76</v>
      </c>
      <c r="D103" s="9">
        <f t="shared" si="10"/>
        <v>44.64</v>
      </c>
      <c r="E103" s="8">
        <f t="shared" si="6"/>
        <v>11</v>
      </c>
      <c r="F103" s="8">
        <f t="shared" si="7"/>
        <v>17</v>
      </c>
      <c r="G103" s="9">
        <f t="shared" si="8"/>
        <v>4160.2865835823859</v>
      </c>
    </row>
    <row r="104" spans="1:7" x14ac:dyDescent="0.25">
      <c r="A104" s="20">
        <f t="shared" si="11"/>
        <v>45108</v>
      </c>
      <c r="B104" s="20">
        <f t="shared" si="9"/>
        <v>45138</v>
      </c>
      <c r="C104" s="21">
        <v>29.36</v>
      </c>
      <c r="D104" s="9">
        <f t="shared" si="10"/>
        <v>44.04</v>
      </c>
      <c r="E104" s="8">
        <f t="shared" si="6"/>
        <v>31</v>
      </c>
      <c r="F104" s="8">
        <f t="shared" si="7"/>
        <v>48</v>
      </c>
      <c r="G104" s="9">
        <f t="shared" si="8"/>
        <v>11708.548610366686</v>
      </c>
    </row>
    <row r="105" spans="1:7" x14ac:dyDescent="0.25">
      <c r="A105" s="20">
        <f t="shared" si="11"/>
        <v>45139</v>
      </c>
      <c r="B105" s="20">
        <f t="shared" si="9"/>
        <v>45169</v>
      </c>
      <c r="C105" s="21">
        <v>28.75</v>
      </c>
      <c r="D105" s="9">
        <f t="shared" si="10"/>
        <v>43.125</v>
      </c>
      <c r="E105" s="8">
        <f t="shared" si="6"/>
        <v>31</v>
      </c>
      <c r="F105" s="8">
        <f t="shared" si="7"/>
        <v>79</v>
      </c>
      <c r="G105" s="9">
        <f t="shared" si="8"/>
        <v>11500.951820140011</v>
      </c>
    </row>
    <row r="106" spans="1:7" x14ac:dyDescent="0.25">
      <c r="A106" s="20">
        <f t="shared" si="11"/>
        <v>45170</v>
      </c>
      <c r="B106" s="20">
        <f t="shared" si="9"/>
        <v>45199</v>
      </c>
      <c r="C106" s="21">
        <v>28.03</v>
      </c>
      <c r="D106" s="9">
        <f t="shared" si="10"/>
        <v>42.045000000000002</v>
      </c>
      <c r="E106" s="8">
        <f t="shared" si="6"/>
        <v>30</v>
      </c>
      <c r="F106" s="8">
        <f t="shared" si="7"/>
        <v>109</v>
      </c>
      <c r="G106" s="9">
        <f t="shared" si="8"/>
        <v>10886.046797549468</v>
      </c>
    </row>
    <row r="107" spans="1:7" x14ac:dyDescent="0.25">
      <c r="A107" s="20">
        <f t="shared" si="11"/>
        <v>45200</v>
      </c>
      <c r="B107" s="20">
        <f t="shared" si="9"/>
        <v>45230</v>
      </c>
      <c r="C107" s="21">
        <v>26.53</v>
      </c>
      <c r="D107" s="9">
        <f t="shared" si="10"/>
        <v>39.795000000000002</v>
      </c>
      <c r="E107" s="8">
        <f t="shared" si="6"/>
        <v>31</v>
      </c>
      <c r="F107" s="8">
        <f t="shared" si="7"/>
        <v>140</v>
      </c>
      <c r="G107" s="9">
        <f t="shared" si="8"/>
        <v>10735.040317896572</v>
      </c>
    </row>
    <row r="108" spans="1:7" x14ac:dyDescent="0.25">
      <c r="A108" s="20">
        <f t="shared" si="11"/>
        <v>45231</v>
      </c>
      <c r="B108" s="20">
        <f t="shared" si="9"/>
        <v>45260</v>
      </c>
      <c r="C108" s="21">
        <v>25.52</v>
      </c>
      <c r="D108" s="9">
        <f t="shared" si="10"/>
        <v>38.28</v>
      </c>
      <c r="E108" s="8">
        <f t="shared" si="6"/>
        <v>30</v>
      </c>
      <c r="F108" s="8">
        <f t="shared" si="7"/>
        <v>170</v>
      </c>
      <c r="G108" s="9">
        <f t="shared" si="8"/>
        <v>10041.692890352324</v>
      </c>
    </row>
    <row r="109" spans="1:7" x14ac:dyDescent="0.25">
      <c r="A109" s="20">
        <f t="shared" si="11"/>
        <v>45261</v>
      </c>
      <c r="B109" s="20">
        <f t="shared" si="9"/>
        <v>45291</v>
      </c>
      <c r="C109" s="21">
        <v>25.04</v>
      </c>
      <c r="D109" s="9">
        <f t="shared" si="10"/>
        <v>37.56</v>
      </c>
      <c r="E109" s="8">
        <f t="shared" si="6"/>
        <v>31</v>
      </c>
      <c r="F109" s="8">
        <f t="shared" si="7"/>
        <v>201</v>
      </c>
      <c r="G109" s="9">
        <f t="shared" si="8"/>
        <v>10211.563516938106</v>
      </c>
    </row>
    <row r="110" spans="1:7" x14ac:dyDescent="0.25">
      <c r="A110" s="20">
        <f t="shared" si="11"/>
        <v>45292</v>
      </c>
      <c r="B110" s="20">
        <f t="shared" si="9"/>
        <v>45322</v>
      </c>
      <c r="C110" s="21">
        <v>23.32</v>
      </c>
      <c r="D110" s="9">
        <f t="shared" si="10"/>
        <v>34.980000000000004</v>
      </c>
      <c r="E110" s="8">
        <f t="shared" si="6"/>
        <v>31</v>
      </c>
      <c r="F110" s="8">
        <f t="shared" si="7"/>
        <v>232</v>
      </c>
      <c r="G110" s="9">
        <f t="shared" si="8"/>
        <v>9597.515222963726</v>
      </c>
    </row>
    <row r="111" spans="1:7" x14ac:dyDescent="0.25">
      <c r="A111" s="20">
        <f t="shared" si="11"/>
        <v>45323</v>
      </c>
      <c r="B111" s="20">
        <f t="shared" si="9"/>
        <v>45351</v>
      </c>
      <c r="C111" s="21">
        <v>23.31</v>
      </c>
      <c r="D111" s="9">
        <f t="shared" si="10"/>
        <v>34.964999999999996</v>
      </c>
      <c r="E111" s="8">
        <f t="shared" si="6"/>
        <v>29</v>
      </c>
      <c r="F111" s="8">
        <f t="shared" si="7"/>
        <v>261</v>
      </c>
      <c r="G111" s="9">
        <f t="shared" si="8"/>
        <v>8967.5515920287125</v>
      </c>
    </row>
    <row r="112" spans="1:7" x14ac:dyDescent="0.25">
      <c r="A112" s="20">
        <f t="shared" si="11"/>
        <v>45352</v>
      </c>
      <c r="B112" s="20">
        <f t="shared" si="9"/>
        <v>45382</v>
      </c>
      <c r="C112" s="21">
        <v>22.2</v>
      </c>
      <c r="D112" s="9">
        <f t="shared" si="10"/>
        <v>33.299999999999997</v>
      </c>
      <c r="E112" s="8">
        <f t="shared" si="6"/>
        <v>31</v>
      </c>
      <c r="F112" s="8">
        <f t="shared" si="7"/>
        <v>292</v>
      </c>
      <c r="G112" s="9">
        <f t="shared" si="8"/>
        <v>9191.8698113091141</v>
      </c>
    </row>
    <row r="113" spans="1:7" x14ac:dyDescent="0.25">
      <c r="A113" s="20">
        <v>45383</v>
      </c>
      <c r="B113" s="20">
        <f t="shared" si="9"/>
        <v>45412</v>
      </c>
      <c r="C113" s="21">
        <v>22.06</v>
      </c>
      <c r="D113" s="9">
        <f t="shared" si="10"/>
        <v>33.089999999999996</v>
      </c>
      <c r="E113" s="8">
        <f t="shared" si="6"/>
        <v>30</v>
      </c>
      <c r="F113" s="8">
        <f t="shared" si="7"/>
        <v>322</v>
      </c>
      <c r="G113" s="9">
        <f t="shared" si="8"/>
        <v>8842.4929126858533</v>
      </c>
    </row>
    <row r="114" spans="1:7" x14ac:dyDescent="0.25">
      <c r="A114" s="20">
        <f t="shared" si="11"/>
        <v>45413</v>
      </c>
      <c r="B114" s="20">
        <f t="shared" si="9"/>
        <v>45443</v>
      </c>
      <c r="C114" s="21">
        <v>21.02</v>
      </c>
      <c r="D114" s="9">
        <f t="shared" si="10"/>
        <v>31.53</v>
      </c>
      <c r="E114" s="8">
        <f t="shared" si="6"/>
        <v>31</v>
      </c>
      <c r="F114" s="8">
        <f t="shared" si="7"/>
        <v>353</v>
      </c>
      <c r="G114" s="9">
        <f t="shared" si="8"/>
        <v>8759.4008414487944</v>
      </c>
    </row>
    <row r="115" spans="1:7" x14ac:dyDescent="0.25">
      <c r="A115" s="20">
        <f t="shared" si="11"/>
        <v>45444</v>
      </c>
      <c r="B115" s="20">
        <f t="shared" si="9"/>
        <v>45473</v>
      </c>
      <c r="C115" s="21">
        <v>20.56</v>
      </c>
      <c r="D115" s="9">
        <f t="shared" si="10"/>
        <v>30.839999999999996</v>
      </c>
      <c r="E115" s="8">
        <f t="shared" si="6"/>
        <v>30</v>
      </c>
      <c r="F115" s="8">
        <f t="shared" si="7"/>
        <v>383</v>
      </c>
      <c r="G115" s="9">
        <f t="shared" si="8"/>
        <v>8309.2191804742379</v>
      </c>
    </row>
    <row r="116" spans="1:7" x14ac:dyDescent="0.25">
      <c r="A116" s="20">
        <f t="shared" si="11"/>
        <v>45474</v>
      </c>
      <c r="B116" s="20">
        <f t="shared" si="9"/>
        <v>45504</v>
      </c>
      <c r="C116" s="21">
        <v>19.66</v>
      </c>
      <c r="D116" s="9">
        <f t="shared" si="10"/>
        <v>29.490000000000002</v>
      </c>
      <c r="E116" s="8">
        <f t="shared" si="6"/>
        <v>31</v>
      </c>
      <c r="F116" s="8">
        <f t="shared" si="7"/>
        <v>414</v>
      </c>
      <c r="G116" s="9">
        <f t="shared" si="8"/>
        <v>8254.3061286886077</v>
      </c>
    </row>
    <row r="117" spans="1:7" x14ac:dyDescent="0.25">
      <c r="A117" s="20">
        <f t="shared" si="11"/>
        <v>45505</v>
      </c>
      <c r="B117" s="20">
        <f t="shared" si="9"/>
        <v>45535</v>
      </c>
      <c r="C117" s="21">
        <v>19.47</v>
      </c>
      <c r="D117" s="9">
        <f t="shared" si="10"/>
        <v>29.204999999999998</v>
      </c>
      <c r="E117" s="8">
        <f t="shared" si="6"/>
        <v>31</v>
      </c>
      <c r="F117" s="8">
        <f t="shared" si="7"/>
        <v>445</v>
      </c>
      <c r="G117" s="9">
        <f t="shared" si="8"/>
        <v>8183.1625596207477</v>
      </c>
    </row>
    <row r="118" spans="1:7" x14ac:dyDescent="0.25">
      <c r="A118" s="20">
        <f t="shared" si="11"/>
        <v>45536</v>
      </c>
      <c r="B118" s="20">
        <f t="shared" si="9"/>
        <v>45565</v>
      </c>
      <c r="C118" s="21">
        <v>19.23</v>
      </c>
      <c r="D118" s="9">
        <f t="shared" si="10"/>
        <v>28.844999999999999</v>
      </c>
      <c r="E118" s="8">
        <f t="shared" si="6"/>
        <v>30</v>
      </c>
      <c r="F118" s="8">
        <f t="shared" si="7"/>
        <v>475</v>
      </c>
      <c r="G118" s="9">
        <f t="shared" si="8"/>
        <v>7829.2957632025027</v>
      </c>
    </row>
    <row r="119" spans="1:7" x14ac:dyDescent="0.25">
      <c r="A119" s="20">
        <f t="shared" si="11"/>
        <v>45566</v>
      </c>
      <c r="B119" s="20">
        <f t="shared" si="9"/>
        <v>45596</v>
      </c>
      <c r="C119" s="21">
        <v>18.78</v>
      </c>
      <c r="D119" s="9">
        <f t="shared" si="10"/>
        <v>28.17</v>
      </c>
      <c r="E119" s="8">
        <f t="shared" si="6"/>
        <v>31</v>
      </c>
      <c r="F119" s="8">
        <f t="shared" si="7"/>
        <v>506</v>
      </c>
      <c r="G119" s="9">
        <f t="shared" si="8"/>
        <v>7923.5856720316333</v>
      </c>
    </row>
    <row r="120" spans="1:7" x14ac:dyDescent="0.25">
      <c r="A120" s="20">
        <v>45597</v>
      </c>
      <c r="B120" s="20">
        <f t="shared" si="9"/>
        <v>45626</v>
      </c>
      <c r="C120" s="21">
        <v>18.600000000000001</v>
      </c>
      <c r="D120" s="9">
        <f t="shared" si="10"/>
        <v>27.900000000000002</v>
      </c>
      <c r="E120" s="8">
        <f t="shared" si="6"/>
        <v>30</v>
      </c>
      <c r="F120" s="8">
        <f t="shared" si="7"/>
        <v>536</v>
      </c>
      <c r="G120" s="9">
        <f t="shared" si="8"/>
        <v>7599.5785714519134</v>
      </c>
    </row>
    <row r="121" spans="1:7" x14ac:dyDescent="0.25">
      <c r="A121" s="20">
        <v>45627</v>
      </c>
      <c r="B121" s="20">
        <f t="shared" si="9"/>
        <v>45657</v>
      </c>
      <c r="C121" s="21">
        <v>17.59</v>
      </c>
      <c r="D121" s="9">
        <f t="shared" si="10"/>
        <v>26.384999999999998</v>
      </c>
      <c r="E121" s="8">
        <f t="shared" si="6"/>
        <v>31</v>
      </c>
      <c r="F121" s="8">
        <f t="shared" si="7"/>
        <v>567</v>
      </c>
      <c r="G121" s="9">
        <f t="shared" si="8"/>
        <v>7471.369144303927</v>
      </c>
    </row>
    <row r="122" spans="1:7" x14ac:dyDescent="0.25">
      <c r="A122" s="20">
        <v>45658</v>
      </c>
      <c r="B122" s="20">
        <f t="shared" si="9"/>
        <v>45688</v>
      </c>
      <c r="C122" s="21">
        <v>16.59</v>
      </c>
      <c r="D122" s="9">
        <f t="shared" si="10"/>
        <v>24.884999999999998</v>
      </c>
      <c r="E122" s="8">
        <f t="shared" si="6"/>
        <v>31</v>
      </c>
      <c r="F122" s="8">
        <f t="shared" si="7"/>
        <v>598</v>
      </c>
      <c r="G122" s="9">
        <f t="shared" si="8"/>
        <v>7086.8130954263715</v>
      </c>
    </row>
    <row r="123" spans="1:7" x14ac:dyDescent="0.25">
      <c r="A123" s="20">
        <v>45689</v>
      </c>
      <c r="B123" s="20">
        <f t="shared" si="9"/>
        <v>45716</v>
      </c>
      <c r="C123" s="21">
        <v>17.53</v>
      </c>
      <c r="D123" s="9">
        <f t="shared" si="10"/>
        <v>26.295000000000002</v>
      </c>
      <c r="E123" s="8">
        <f t="shared" si="6"/>
        <v>28</v>
      </c>
      <c r="F123" s="8">
        <f t="shared" si="7"/>
        <v>626</v>
      </c>
      <c r="G123" s="9">
        <f t="shared" si="8"/>
        <v>6721.1280831848844</v>
      </c>
    </row>
    <row r="124" spans="1:7" x14ac:dyDescent="0.25">
      <c r="A124" s="20">
        <v>45717</v>
      </c>
      <c r="B124" s="20">
        <f t="shared" si="9"/>
        <v>45747</v>
      </c>
      <c r="C124" s="21">
        <v>16.61</v>
      </c>
      <c r="D124" s="9">
        <f t="shared" si="10"/>
        <v>24.914999999999999</v>
      </c>
      <c r="E124" s="8">
        <f t="shared" si="6"/>
        <v>31</v>
      </c>
      <c r="F124" s="8">
        <f t="shared" si="7"/>
        <v>657</v>
      </c>
      <c r="G124" s="9">
        <f t="shared" si="8"/>
        <v>7094.5455416232635</v>
      </c>
    </row>
    <row r="125" spans="1:7" x14ac:dyDescent="0.25">
      <c r="A125" s="20">
        <v>45748</v>
      </c>
      <c r="B125" s="20">
        <f t="shared" si="9"/>
        <v>45777</v>
      </c>
      <c r="C125" s="21">
        <v>17.079999999999998</v>
      </c>
      <c r="D125" s="9">
        <f t="shared" si="10"/>
        <v>25.619999999999997</v>
      </c>
      <c r="E125" s="8">
        <f t="shared" si="6"/>
        <v>30</v>
      </c>
      <c r="F125" s="8">
        <f t="shared" si="7"/>
        <v>687</v>
      </c>
      <c r="G125" s="9">
        <f t="shared" si="8"/>
        <v>7038.8616395997069</v>
      </c>
    </row>
    <row r="126" spans="1:7" x14ac:dyDescent="0.25">
      <c r="A126" s="20">
        <v>45778</v>
      </c>
      <c r="B126" s="20">
        <f t="shared" si="9"/>
        <v>45808</v>
      </c>
      <c r="C126" s="21">
        <v>17.309999999999999</v>
      </c>
      <c r="D126" s="9">
        <f t="shared" si="10"/>
        <v>25.964999999999996</v>
      </c>
      <c r="E126" s="8">
        <f t="shared" si="6"/>
        <v>31</v>
      </c>
      <c r="F126" s="8">
        <f t="shared" si="7"/>
        <v>718</v>
      </c>
      <c r="G126" s="9">
        <f t="shared" si="8"/>
        <v>7364.1162454361502</v>
      </c>
    </row>
    <row r="127" spans="1:7" ht="15.75" thickBot="1" x14ac:dyDescent="0.3">
      <c r="A127" s="20">
        <v>45809</v>
      </c>
      <c r="B127" s="20">
        <f t="shared" si="9"/>
        <v>45838</v>
      </c>
      <c r="C127" s="9">
        <v>17.03</v>
      </c>
      <c r="D127" s="9">
        <f t="shared" si="10"/>
        <v>25.545000000000002</v>
      </c>
      <c r="E127" s="8">
        <f t="shared" si="6"/>
        <v>30</v>
      </c>
      <c r="F127" s="8">
        <f t="shared" si="7"/>
        <v>748</v>
      </c>
      <c r="G127" s="9">
        <f t="shared" si="8"/>
        <v>7020.2587774710546</v>
      </c>
    </row>
    <row r="128" spans="1:7" ht="15.75" thickBot="1" x14ac:dyDescent="0.3">
      <c r="A128" s="43" t="s">
        <v>14</v>
      </c>
      <c r="B128" s="44"/>
      <c r="C128" s="44"/>
      <c r="D128" s="44"/>
      <c r="E128" s="44"/>
      <c r="F128" s="45"/>
      <c r="G128" s="22">
        <f>SUM(G15:G127)</f>
        <v>212499.20131977671</v>
      </c>
    </row>
  </sheetData>
  <mergeCells count="10">
    <mergeCell ref="G12:G14"/>
    <mergeCell ref="A128:F128"/>
    <mergeCell ref="A1:G1"/>
    <mergeCell ref="A2:G2"/>
    <mergeCell ref="A4:G4"/>
    <mergeCell ref="A12:B14"/>
    <mergeCell ref="C12:C14"/>
    <mergeCell ref="D12:D14"/>
    <mergeCell ref="E12:E14"/>
    <mergeCell ref="F12:F1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6B15E-8750-4A7F-86A1-ABE85796EA98}">
  <dimension ref="A1:G128"/>
  <sheetViews>
    <sheetView topLeftCell="A104" workbookViewId="0">
      <selection activeCell="G128" sqref="G128"/>
    </sheetView>
  </sheetViews>
  <sheetFormatPr baseColWidth="10" defaultRowHeight="15" x14ac:dyDescent="0.25"/>
  <cols>
    <col min="3" max="3" width="12" bestFit="1" customWidth="1"/>
    <col min="7" max="7" width="18.42578125" customWidth="1"/>
  </cols>
  <sheetData>
    <row r="1" spans="1:7" x14ac:dyDescent="0.25">
      <c r="A1" s="47"/>
      <c r="B1" s="47"/>
      <c r="C1" s="47"/>
      <c r="D1" s="47"/>
      <c r="E1" s="47"/>
      <c r="F1" s="47"/>
      <c r="G1" s="47"/>
    </row>
    <row r="2" spans="1:7" ht="15.75" thickBot="1" x14ac:dyDescent="0.3">
      <c r="A2" s="46" t="s">
        <v>0</v>
      </c>
      <c r="B2" s="46"/>
      <c r="C2" s="46"/>
      <c r="D2" s="46"/>
      <c r="E2" s="46"/>
      <c r="F2" s="46"/>
      <c r="G2" s="46"/>
    </row>
    <row r="3" spans="1:7" ht="15.75" thickTop="1" x14ac:dyDescent="0.25">
      <c r="A3" s="7"/>
      <c r="B3" s="7"/>
      <c r="C3" s="7"/>
      <c r="D3" s="7"/>
      <c r="E3" s="7"/>
      <c r="F3" s="7"/>
      <c r="G3" s="7"/>
    </row>
    <row r="4" spans="1:7" x14ac:dyDescent="0.25">
      <c r="A4" s="47" t="s">
        <v>1</v>
      </c>
      <c r="B4" s="47"/>
      <c r="C4" s="47"/>
      <c r="D4" s="47"/>
      <c r="E4" s="47"/>
      <c r="F4" s="47"/>
      <c r="G4" s="47"/>
    </row>
    <row r="5" spans="1:7" x14ac:dyDescent="0.25">
      <c r="A5" s="8"/>
      <c r="B5" s="8"/>
      <c r="C5" s="9"/>
      <c r="D5" s="9"/>
      <c r="E5" s="10"/>
      <c r="F5" s="8"/>
      <c r="G5" s="9"/>
    </row>
    <row r="6" spans="1:7" x14ac:dyDescent="0.25">
      <c r="A6" s="8"/>
      <c r="B6" s="8"/>
      <c r="C6" s="11" t="s">
        <v>2</v>
      </c>
      <c r="D6" s="12" t="s">
        <v>3</v>
      </c>
      <c r="E6" s="12" t="s">
        <v>4</v>
      </c>
      <c r="F6" s="8"/>
      <c r="G6" s="9"/>
    </row>
    <row r="7" spans="1:7" x14ac:dyDescent="0.25">
      <c r="A7" s="8"/>
      <c r="B7" s="8"/>
      <c r="C7" s="9">
        <v>371953</v>
      </c>
      <c r="D7" s="13">
        <v>45040</v>
      </c>
      <c r="E7" s="14">
        <v>45838</v>
      </c>
      <c r="F7" s="8"/>
      <c r="G7" s="9"/>
    </row>
    <row r="8" spans="1:7" x14ac:dyDescent="0.25">
      <c r="A8" s="8" t="s">
        <v>5</v>
      </c>
      <c r="B8" s="8"/>
      <c r="C8" s="15">
        <f>+E7-D7+1</f>
        <v>799</v>
      </c>
      <c r="D8" s="9"/>
      <c r="E8" s="8"/>
      <c r="F8" s="8"/>
      <c r="G8" s="9"/>
    </row>
    <row r="9" spans="1:7" x14ac:dyDescent="0.25">
      <c r="A9" s="16" t="s">
        <v>6</v>
      </c>
      <c r="B9" s="16"/>
      <c r="C9" s="17">
        <f>G128</f>
        <v>234573.60148925876</v>
      </c>
      <c r="D9" s="18"/>
      <c r="E9" s="19"/>
      <c r="F9" s="19"/>
      <c r="G9" s="18"/>
    </row>
    <row r="10" spans="1:7" x14ac:dyDescent="0.25">
      <c r="A10" s="8" t="s">
        <v>7</v>
      </c>
      <c r="B10" s="8"/>
      <c r="C10" s="15">
        <v>2</v>
      </c>
      <c r="D10" s="9"/>
      <c r="E10" s="8"/>
      <c r="F10" s="8"/>
      <c r="G10" s="9"/>
    </row>
    <row r="11" spans="1:7" x14ac:dyDescent="0.25">
      <c r="A11" s="8"/>
      <c r="B11" s="8"/>
      <c r="C11" s="9"/>
      <c r="D11" s="9"/>
      <c r="E11" s="8"/>
      <c r="F11" s="8"/>
      <c r="G11" s="9"/>
    </row>
    <row r="12" spans="1:7" x14ac:dyDescent="0.25">
      <c r="A12" s="48" t="s">
        <v>8</v>
      </c>
      <c r="B12" s="49"/>
      <c r="C12" s="54" t="s">
        <v>9</v>
      </c>
      <c r="D12" s="57" t="s">
        <v>10</v>
      </c>
      <c r="E12" s="60" t="s">
        <v>11</v>
      </c>
      <c r="F12" s="60" t="s">
        <v>12</v>
      </c>
      <c r="G12" s="54" t="s">
        <v>13</v>
      </c>
    </row>
    <row r="13" spans="1:7" x14ac:dyDescent="0.25">
      <c r="A13" s="50"/>
      <c r="B13" s="51"/>
      <c r="C13" s="55"/>
      <c r="D13" s="58"/>
      <c r="E13" s="61"/>
      <c r="F13" s="61"/>
      <c r="G13" s="55"/>
    </row>
    <row r="14" spans="1:7" x14ac:dyDescent="0.25">
      <c r="A14" s="52"/>
      <c r="B14" s="53"/>
      <c r="C14" s="56"/>
      <c r="D14" s="59"/>
      <c r="E14" s="62"/>
      <c r="F14" s="62"/>
      <c r="G14" s="56"/>
    </row>
    <row r="15" spans="1:7" hidden="1" x14ac:dyDescent="0.25">
      <c r="A15" s="20">
        <v>42157</v>
      </c>
      <c r="B15" s="20">
        <f>EOMONTH(A15,0)</f>
        <v>42185</v>
      </c>
      <c r="C15" s="9">
        <v>19.37</v>
      </c>
      <c r="D15" s="9">
        <f>IF($C$10=1, +C15,+C15*1.5)</f>
        <v>29.055</v>
      </c>
      <c r="E15" s="8">
        <f t="shared" ref="E15:E78" si="0">IF(F14=$C$8,0, IF(AND($D$7&gt;B15,$E$7&gt;B15),0, IF(AND($D$7&gt;=A15,$E$7&lt;=B15),$E$7-$D$7+1,IF(AND(F14&lt;&gt;0,$E$7&gt;=A15,$E$7&lt;=B15),$E$7-A15+1,IF(AND(F14=0,$D$7&gt;=A15,$D$7&lt;=B15,$E$7&gt;B15),B15-$D$7+1, B15-A15+1)))))</f>
        <v>0</v>
      </c>
      <c r="F15" s="8">
        <v>6</v>
      </c>
      <c r="G15" s="9">
        <f>(((1+(D15/100))^(E15/365))-1)*$C$7</f>
        <v>0</v>
      </c>
    </row>
    <row r="16" spans="1:7" hidden="1" x14ac:dyDescent="0.25">
      <c r="A16" s="20">
        <f>+B15+1</f>
        <v>42186</v>
      </c>
      <c r="B16" s="20">
        <f>EOMONTH(A16,0)</f>
        <v>42216</v>
      </c>
      <c r="C16" s="9">
        <v>19.260000000000002</v>
      </c>
      <c r="D16" s="9">
        <f>IF($C$10=1, +C16,+C16*1.5)</f>
        <v>28.89</v>
      </c>
      <c r="E16" s="8">
        <f t="shared" si="0"/>
        <v>0</v>
      </c>
      <c r="F16" s="8">
        <f t="shared" ref="F16:F79" si="1">+F15+E16</f>
        <v>6</v>
      </c>
      <c r="G16" s="9">
        <f t="shared" ref="G16:G79" si="2">(((1+(D16/100))^(E16/365))-1)*$C$7</f>
        <v>0</v>
      </c>
    </row>
    <row r="17" spans="1:7" hidden="1" x14ac:dyDescent="0.25">
      <c r="A17" s="20">
        <f>+B16+1</f>
        <v>42217</v>
      </c>
      <c r="B17" s="20">
        <f t="shared" ref="B17:B80" si="3">EOMONTH(A17,0)</f>
        <v>42247</v>
      </c>
      <c r="C17" s="9">
        <v>19.260000000000002</v>
      </c>
      <c r="D17" s="9">
        <f t="shared" ref="D17:D80" si="4">IF($C$10=1, +C17,+C17*1.5)</f>
        <v>28.89</v>
      </c>
      <c r="E17" s="8">
        <f>IF(F16=$C$8,0, IF(AND($D$7&gt;B17,$E$7&gt;B17),0, IF(AND($D$7&gt;=A17,$E$7&lt;=B17),$E$7-$D$7+1,IF(AND(F16&lt;&gt;0,$E$7&gt;=A17,$E$7&lt;=B17),$E$7-A17+1,IF(AND(F16=0,$D$7&gt;=A17,$D$7&lt;=B17,$E$7&gt;B17),B17-$D$7+1, B17-A17+1)))))</f>
        <v>0</v>
      </c>
      <c r="F17" s="8">
        <f>+F16+E17</f>
        <v>6</v>
      </c>
      <c r="G17" s="9">
        <f t="shared" si="2"/>
        <v>0</v>
      </c>
    </row>
    <row r="18" spans="1:7" hidden="1" x14ac:dyDescent="0.25">
      <c r="A18" s="20">
        <f t="shared" ref="A18:A81" si="5">+B17+1</f>
        <v>42248</v>
      </c>
      <c r="B18" s="20">
        <f t="shared" si="3"/>
        <v>42277</v>
      </c>
      <c r="C18" s="9">
        <v>19.260000000000002</v>
      </c>
      <c r="D18" s="9">
        <f>IF($C$10=1, +C18,+C18*1.5)</f>
        <v>28.89</v>
      </c>
      <c r="E18" s="8">
        <f t="shared" si="0"/>
        <v>0</v>
      </c>
      <c r="F18" s="8">
        <f t="shared" si="1"/>
        <v>6</v>
      </c>
      <c r="G18" s="9">
        <f t="shared" si="2"/>
        <v>0</v>
      </c>
    </row>
    <row r="19" spans="1:7" hidden="1" x14ac:dyDescent="0.25">
      <c r="A19" s="20">
        <f t="shared" si="5"/>
        <v>42278</v>
      </c>
      <c r="B19" s="20">
        <f t="shared" si="3"/>
        <v>42308</v>
      </c>
      <c r="C19" s="9">
        <v>19.329999999999998</v>
      </c>
      <c r="D19" s="9">
        <f t="shared" si="4"/>
        <v>28.994999999999997</v>
      </c>
      <c r="E19" s="8">
        <f t="shared" si="0"/>
        <v>0</v>
      </c>
      <c r="F19" s="8">
        <f t="shared" si="1"/>
        <v>6</v>
      </c>
      <c r="G19" s="9">
        <f t="shared" si="2"/>
        <v>0</v>
      </c>
    </row>
    <row r="20" spans="1:7" hidden="1" x14ac:dyDescent="0.25">
      <c r="A20" s="20">
        <f t="shared" si="5"/>
        <v>42309</v>
      </c>
      <c r="B20" s="20">
        <f t="shared" si="3"/>
        <v>42338</v>
      </c>
      <c r="C20" s="9">
        <v>19.329999999999998</v>
      </c>
      <c r="D20" s="9">
        <f t="shared" si="4"/>
        <v>28.994999999999997</v>
      </c>
      <c r="E20" s="8">
        <f t="shared" si="0"/>
        <v>0</v>
      </c>
      <c r="F20" s="8">
        <f t="shared" si="1"/>
        <v>6</v>
      </c>
      <c r="G20" s="9">
        <f t="shared" si="2"/>
        <v>0</v>
      </c>
    </row>
    <row r="21" spans="1:7" hidden="1" x14ac:dyDescent="0.25">
      <c r="A21" s="20">
        <f t="shared" si="5"/>
        <v>42339</v>
      </c>
      <c r="B21" s="20">
        <f t="shared" si="3"/>
        <v>42369</v>
      </c>
      <c r="C21" s="9">
        <v>19.329999999999998</v>
      </c>
      <c r="D21" s="9">
        <f t="shared" si="4"/>
        <v>28.994999999999997</v>
      </c>
      <c r="E21" s="8">
        <f t="shared" si="0"/>
        <v>0</v>
      </c>
      <c r="F21" s="8">
        <f t="shared" si="1"/>
        <v>6</v>
      </c>
      <c r="G21" s="9">
        <f t="shared" si="2"/>
        <v>0</v>
      </c>
    </row>
    <row r="22" spans="1:7" hidden="1" x14ac:dyDescent="0.25">
      <c r="A22" s="20">
        <v>42633</v>
      </c>
      <c r="B22" s="20">
        <f t="shared" si="3"/>
        <v>42643</v>
      </c>
      <c r="C22" s="9">
        <v>21.34</v>
      </c>
      <c r="D22" s="9">
        <f t="shared" si="4"/>
        <v>32.01</v>
      </c>
      <c r="E22" s="8">
        <f t="shared" si="0"/>
        <v>0</v>
      </c>
      <c r="F22" s="8">
        <f t="shared" si="1"/>
        <v>6</v>
      </c>
      <c r="G22" s="9">
        <f t="shared" si="2"/>
        <v>0</v>
      </c>
    </row>
    <row r="23" spans="1:7" hidden="1" x14ac:dyDescent="0.25">
      <c r="A23" s="20">
        <f t="shared" si="5"/>
        <v>42644</v>
      </c>
      <c r="B23" s="20">
        <f t="shared" si="3"/>
        <v>42674</v>
      </c>
      <c r="C23" s="9">
        <v>21.99</v>
      </c>
      <c r="D23" s="9">
        <f t="shared" si="4"/>
        <v>32.984999999999999</v>
      </c>
      <c r="E23" s="8">
        <f t="shared" si="0"/>
        <v>0</v>
      </c>
      <c r="F23" s="8">
        <f t="shared" si="1"/>
        <v>6</v>
      </c>
      <c r="G23" s="9">
        <f t="shared" si="2"/>
        <v>0</v>
      </c>
    </row>
    <row r="24" spans="1:7" hidden="1" x14ac:dyDescent="0.25">
      <c r="A24" s="20">
        <f t="shared" si="5"/>
        <v>42675</v>
      </c>
      <c r="B24" s="20">
        <f t="shared" si="3"/>
        <v>42704</v>
      </c>
      <c r="C24" s="9">
        <v>16.68</v>
      </c>
      <c r="D24" s="9">
        <f t="shared" si="4"/>
        <v>25.02</v>
      </c>
      <c r="E24" s="8">
        <f t="shared" si="0"/>
        <v>0</v>
      </c>
      <c r="F24" s="8">
        <f t="shared" si="1"/>
        <v>6</v>
      </c>
      <c r="G24" s="9">
        <f t="shared" si="2"/>
        <v>0</v>
      </c>
    </row>
    <row r="25" spans="1:7" hidden="1" x14ac:dyDescent="0.25">
      <c r="A25" s="20">
        <f t="shared" si="5"/>
        <v>42705</v>
      </c>
      <c r="B25" s="20">
        <f t="shared" si="3"/>
        <v>42735</v>
      </c>
      <c r="C25" s="9">
        <v>16.68</v>
      </c>
      <c r="D25" s="9">
        <f t="shared" si="4"/>
        <v>25.02</v>
      </c>
      <c r="E25" s="8">
        <f t="shared" si="0"/>
        <v>0</v>
      </c>
      <c r="F25" s="8">
        <f t="shared" si="1"/>
        <v>6</v>
      </c>
      <c r="G25" s="9">
        <f t="shared" si="2"/>
        <v>0</v>
      </c>
    </row>
    <row r="26" spans="1:7" hidden="1" x14ac:dyDescent="0.25">
      <c r="A26" s="20">
        <f t="shared" si="5"/>
        <v>42736</v>
      </c>
      <c r="B26" s="20">
        <f t="shared" si="3"/>
        <v>42766</v>
      </c>
      <c r="C26" s="9">
        <v>22.34</v>
      </c>
      <c r="D26" s="9">
        <f t="shared" si="4"/>
        <v>33.51</v>
      </c>
      <c r="E26" s="8">
        <f t="shared" si="0"/>
        <v>0</v>
      </c>
      <c r="F26" s="8">
        <f t="shared" si="1"/>
        <v>6</v>
      </c>
      <c r="G26" s="9">
        <f t="shared" si="2"/>
        <v>0</v>
      </c>
    </row>
    <row r="27" spans="1:7" hidden="1" x14ac:dyDescent="0.25">
      <c r="A27" s="20">
        <f t="shared" si="5"/>
        <v>42767</v>
      </c>
      <c r="B27" s="20">
        <f t="shared" si="3"/>
        <v>42794</v>
      </c>
      <c r="C27" s="9">
        <v>22.34</v>
      </c>
      <c r="D27" s="9">
        <f t="shared" si="4"/>
        <v>33.51</v>
      </c>
      <c r="E27" s="8">
        <f t="shared" si="0"/>
        <v>0</v>
      </c>
      <c r="F27" s="8">
        <f t="shared" si="1"/>
        <v>6</v>
      </c>
      <c r="G27" s="9">
        <f t="shared" si="2"/>
        <v>0</v>
      </c>
    </row>
    <row r="28" spans="1:7" hidden="1" x14ac:dyDescent="0.25">
      <c r="A28" s="20">
        <f t="shared" si="5"/>
        <v>42795</v>
      </c>
      <c r="B28" s="20">
        <f t="shared" si="3"/>
        <v>42825</v>
      </c>
      <c r="C28" s="9">
        <v>22.34</v>
      </c>
      <c r="D28" s="9">
        <f t="shared" si="4"/>
        <v>33.51</v>
      </c>
      <c r="E28" s="8">
        <f t="shared" si="0"/>
        <v>0</v>
      </c>
      <c r="F28" s="8">
        <f t="shared" si="1"/>
        <v>6</v>
      </c>
      <c r="G28" s="9">
        <f t="shared" si="2"/>
        <v>0</v>
      </c>
    </row>
    <row r="29" spans="1:7" hidden="1" x14ac:dyDescent="0.25">
      <c r="A29" s="20">
        <f t="shared" si="5"/>
        <v>42826</v>
      </c>
      <c r="B29" s="20">
        <f t="shared" si="3"/>
        <v>42855</v>
      </c>
      <c r="C29" s="9">
        <v>22.33</v>
      </c>
      <c r="D29" s="9">
        <f t="shared" si="4"/>
        <v>33.494999999999997</v>
      </c>
      <c r="E29" s="8">
        <f t="shared" si="0"/>
        <v>0</v>
      </c>
      <c r="F29" s="8">
        <f t="shared" si="1"/>
        <v>6</v>
      </c>
      <c r="G29" s="9">
        <f t="shared" si="2"/>
        <v>0</v>
      </c>
    </row>
    <row r="30" spans="1:7" hidden="1" x14ac:dyDescent="0.25">
      <c r="A30" s="20">
        <f t="shared" si="5"/>
        <v>42856</v>
      </c>
      <c r="B30" s="20">
        <f t="shared" si="3"/>
        <v>42886</v>
      </c>
      <c r="C30" s="9">
        <v>22.33</v>
      </c>
      <c r="D30" s="9">
        <f t="shared" si="4"/>
        <v>33.494999999999997</v>
      </c>
      <c r="E30" s="8">
        <f t="shared" si="0"/>
        <v>0</v>
      </c>
      <c r="F30" s="8">
        <f t="shared" si="1"/>
        <v>6</v>
      </c>
      <c r="G30" s="9">
        <f t="shared" si="2"/>
        <v>0</v>
      </c>
    </row>
    <row r="31" spans="1:7" hidden="1" x14ac:dyDescent="0.25">
      <c r="A31" s="20">
        <f t="shared" si="5"/>
        <v>42887</v>
      </c>
      <c r="B31" s="20">
        <f t="shared" si="3"/>
        <v>42916</v>
      </c>
      <c r="C31" s="9">
        <v>22.33</v>
      </c>
      <c r="D31" s="9">
        <f t="shared" si="4"/>
        <v>33.494999999999997</v>
      </c>
      <c r="E31" s="8">
        <f t="shared" si="0"/>
        <v>0</v>
      </c>
      <c r="F31" s="8">
        <f t="shared" si="1"/>
        <v>6</v>
      </c>
      <c r="G31" s="9">
        <f t="shared" si="2"/>
        <v>0</v>
      </c>
    </row>
    <row r="32" spans="1:7" hidden="1" x14ac:dyDescent="0.25">
      <c r="A32" s="20">
        <f t="shared" si="5"/>
        <v>42917</v>
      </c>
      <c r="B32" s="20">
        <f t="shared" si="3"/>
        <v>42947</v>
      </c>
      <c r="C32" s="9">
        <v>21.98</v>
      </c>
      <c r="D32" s="9">
        <f t="shared" si="4"/>
        <v>32.97</v>
      </c>
      <c r="E32" s="8">
        <f t="shared" si="0"/>
        <v>0</v>
      </c>
      <c r="F32" s="8">
        <f t="shared" si="1"/>
        <v>6</v>
      </c>
      <c r="G32" s="9">
        <f t="shared" si="2"/>
        <v>0</v>
      </c>
    </row>
    <row r="33" spans="1:7" hidden="1" x14ac:dyDescent="0.25">
      <c r="A33" s="20">
        <f t="shared" si="5"/>
        <v>42948</v>
      </c>
      <c r="B33" s="20">
        <f t="shared" si="3"/>
        <v>42978</v>
      </c>
      <c r="C33" s="9">
        <v>21.98</v>
      </c>
      <c r="D33" s="9">
        <f t="shared" si="4"/>
        <v>32.97</v>
      </c>
      <c r="E33" s="8">
        <f t="shared" si="0"/>
        <v>0</v>
      </c>
      <c r="F33" s="8">
        <f t="shared" si="1"/>
        <v>6</v>
      </c>
      <c r="G33" s="9">
        <f t="shared" si="2"/>
        <v>0</v>
      </c>
    </row>
    <row r="34" spans="1:7" hidden="1" x14ac:dyDescent="0.25">
      <c r="A34" s="20">
        <f t="shared" si="5"/>
        <v>42979</v>
      </c>
      <c r="B34" s="20">
        <f t="shared" si="3"/>
        <v>43008</v>
      </c>
      <c r="C34" s="9">
        <v>21.98</v>
      </c>
      <c r="D34" s="9">
        <f t="shared" si="4"/>
        <v>32.97</v>
      </c>
      <c r="E34" s="8">
        <f t="shared" si="0"/>
        <v>0</v>
      </c>
      <c r="F34" s="8">
        <f t="shared" si="1"/>
        <v>6</v>
      </c>
      <c r="G34" s="9">
        <f t="shared" si="2"/>
        <v>0</v>
      </c>
    </row>
    <row r="35" spans="1:7" hidden="1" x14ac:dyDescent="0.25">
      <c r="A35" s="20">
        <f t="shared" si="5"/>
        <v>43009</v>
      </c>
      <c r="B35" s="20">
        <f t="shared" si="3"/>
        <v>43039</v>
      </c>
      <c r="C35" s="9">
        <v>21.15</v>
      </c>
      <c r="D35" s="9">
        <f t="shared" si="4"/>
        <v>31.724999999999998</v>
      </c>
      <c r="E35" s="8">
        <f t="shared" si="0"/>
        <v>0</v>
      </c>
      <c r="F35" s="8">
        <f t="shared" si="1"/>
        <v>6</v>
      </c>
      <c r="G35" s="9">
        <f t="shared" si="2"/>
        <v>0</v>
      </c>
    </row>
    <row r="36" spans="1:7" hidden="1" x14ac:dyDescent="0.25">
      <c r="A36" s="20">
        <f t="shared" si="5"/>
        <v>43040</v>
      </c>
      <c r="B36" s="20">
        <f t="shared" si="3"/>
        <v>43069</v>
      </c>
      <c r="C36" s="9">
        <v>20.96</v>
      </c>
      <c r="D36" s="9">
        <f t="shared" si="4"/>
        <v>31.44</v>
      </c>
      <c r="E36" s="8">
        <f t="shared" si="0"/>
        <v>0</v>
      </c>
      <c r="F36" s="8">
        <f t="shared" si="1"/>
        <v>6</v>
      </c>
      <c r="G36" s="9">
        <f t="shared" si="2"/>
        <v>0</v>
      </c>
    </row>
    <row r="37" spans="1:7" hidden="1" x14ac:dyDescent="0.25">
      <c r="A37" s="20">
        <f t="shared" si="5"/>
        <v>43070</v>
      </c>
      <c r="B37" s="20">
        <f t="shared" si="3"/>
        <v>43100</v>
      </c>
      <c r="C37" s="9">
        <v>20.77</v>
      </c>
      <c r="D37" s="9">
        <f t="shared" si="4"/>
        <v>31.155000000000001</v>
      </c>
      <c r="E37" s="8">
        <f t="shared" si="0"/>
        <v>0</v>
      </c>
      <c r="F37" s="8">
        <f t="shared" si="1"/>
        <v>6</v>
      </c>
      <c r="G37" s="9">
        <f t="shared" si="2"/>
        <v>0</v>
      </c>
    </row>
    <row r="38" spans="1:7" hidden="1" x14ac:dyDescent="0.25">
      <c r="A38" s="20">
        <f t="shared" si="5"/>
        <v>43101</v>
      </c>
      <c r="B38" s="20">
        <f t="shared" si="3"/>
        <v>43131</v>
      </c>
      <c r="C38" s="9">
        <v>20.69</v>
      </c>
      <c r="D38" s="9">
        <f t="shared" si="4"/>
        <v>31.035000000000004</v>
      </c>
      <c r="E38" s="8">
        <f t="shared" si="0"/>
        <v>0</v>
      </c>
      <c r="F38" s="8">
        <f t="shared" si="1"/>
        <v>6</v>
      </c>
      <c r="G38" s="9">
        <f t="shared" si="2"/>
        <v>0</v>
      </c>
    </row>
    <row r="39" spans="1:7" hidden="1" x14ac:dyDescent="0.25">
      <c r="A39" s="20">
        <f t="shared" si="5"/>
        <v>43132</v>
      </c>
      <c r="B39" s="20">
        <f t="shared" si="3"/>
        <v>43159</v>
      </c>
      <c r="C39" s="9">
        <v>21.01</v>
      </c>
      <c r="D39" s="9">
        <f t="shared" si="4"/>
        <v>31.515000000000001</v>
      </c>
      <c r="E39" s="8">
        <f t="shared" si="0"/>
        <v>0</v>
      </c>
      <c r="F39" s="8">
        <f t="shared" si="1"/>
        <v>6</v>
      </c>
      <c r="G39" s="9">
        <f t="shared" si="2"/>
        <v>0</v>
      </c>
    </row>
    <row r="40" spans="1:7" hidden="1" x14ac:dyDescent="0.25">
      <c r="A40" s="20">
        <f t="shared" si="5"/>
        <v>43160</v>
      </c>
      <c r="B40" s="20">
        <f t="shared" si="3"/>
        <v>43190</v>
      </c>
      <c r="C40" s="9">
        <v>20.68</v>
      </c>
      <c r="D40" s="9">
        <f t="shared" si="4"/>
        <v>31.02</v>
      </c>
      <c r="E40" s="8">
        <f t="shared" si="0"/>
        <v>0</v>
      </c>
      <c r="F40" s="8">
        <f t="shared" si="1"/>
        <v>6</v>
      </c>
      <c r="G40" s="9">
        <f t="shared" si="2"/>
        <v>0</v>
      </c>
    </row>
    <row r="41" spans="1:7" hidden="1" x14ac:dyDescent="0.25">
      <c r="A41" s="20">
        <f t="shared" si="5"/>
        <v>43191</v>
      </c>
      <c r="B41" s="20">
        <f t="shared" si="3"/>
        <v>43220</v>
      </c>
      <c r="C41" s="9">
        <v>20.48</v>
      </c>
      <c r="D41" s="9">
        <f t="shared" si="4"/>
        <v>30.72</v>
      </c>
      <c r="E41" s="8">
        <f t="shared" si="0"/>
        <v>0</v>
      </c>
      <c r="F41" s="8">
        <f t="shared" si="1"/>
        <v>6</v>
      </c>
      <c r="G41" s="9">
        <f t="shared" si="2"/>
        <v>0</v>
      </c>
    </row>
    <row r="42" spans="1:7" hidden="1" x14ac:dyDescent="0.25">
      <c r="A42" s="20">
        <f t="shared" si="5"/>
        <v>43221</v>
      </c>
      <c r="B42" s="20">
        <f t="shared" si="3"/>
        <v>43251</v>
      </c>
      <c r="C42" s="9">
        <v>20.440000000000001</v>
      </c>
      <c r="D42" s="9">
        <f t="shared" si="4"/>
        <v>30.660000000000004</v>
      </c>
      <c r="E42" s="8">
        <f t="shared" si="0"/>
        <v>0</v>
      </c>
      <c r="F42" s="8">
        <f t="shared" si="1"/>
        <v>6</v>
      </c>
      <c r="G42" s="9">
        <f t="shared" si="2"/>
        <v>0</v>
      </c>
    </row>
    <row r="43" spans="1:7" hidden="1" x14ac:dyDescent="0.25">
      <c r="A43" s="20">
        <f t="shared" si="5"/>
        <v>43252</v>
      </c>
      <c r="B43" s="20">
        <f t="shared" si="3"/>
        <v>43281</v>
      </c>
      <c r="C43" s="9">
        <v>20.28</v>
      </c>
      <c r="D43" s="9">
        <f t="shared" si="4"/>
        <v>30.42</v>
      </c>
      <c r="E43" s="8">
        <f t="shared" si="0"/>
        <v>0</v>
      </c>
      <c r="F43" s="8">
        <f t="shared" si="1"/>
        <v>6</v>
      </c>
      <c r="G43" s="9">
        <f t="shared" si="2"/>
        <v>0</v>
      </c>
    </row>
    <row r="44" spans="1:7" hidden="1" x14ac:dyDescent="0.25">
      <c r="A44" s="20">
        <f t="shared" si="5"/>
        <v>43282</v>
      </c>
      <c r="B44" s="20">
        <f t="shared" si="3"/>
        <v>43312</v>
      </c>
      <c r="C44" s="9">
        <v>20.03</v>
      </c>
      <c r="D44" s="9">
        <f t="shared" si="4"/>
        <v>30.045000000000002</v>
      </c>
      <c r="E44" s="8">
        <f t="shared" si="0"/>
        <v>0</v>
      </c>
      <c r="F44" s="8">
        <f t="shared" si="1"/>
        <v>6</v>
      </c>
      <c r="G44" s="9">
        <f t="shared" si="2"/>
        <v>0</v>
      </c>
    </row>
    <row r="45" spans="1:7" hidden="1" x14ac:dyDescent="0.25">
      <c r="A45" s="20">
        <f t="shared" si="5"/>
        <v>43313</v>
      </c>
      <c r="B45" s="20">
        <f t="shared" si="3"/>
        <v>43343</v>
      </c>
      <c r="C45" s="9">
        <v>19.940000000000001</v>
      </c>
      <c r="D45" s="9">
        <f t="shared" si="4"/>
        <v>29.910000000000004</v>
      </c>
      <c r="E45" s="8">
        <f t="shared" si="0"/>
        <v>0</v>
      </c>
      <c r="F45" s="8">
        <f t="shared" si="1"/>
        <v>6</v>
      </c>
      <c r="G45" s="9">
        <f t="shared" si="2"/>
        <v>0</v>
      </c>
    </row>
    <row r="46" spans="1:7" hidden="1" x14ac:dyDescent="0.25">
      <c r="A46" s="20">
        <f t="shared" si="5"/>
        <v>43344</v>
      </c>
      <c r="B46" s="20">
        <f t="shared" si="3"/>
        <v>43373</v>
      </c>
      <c r="C46" s="9">
        <v>19.809999999999999</v>
      </c>
      <c r="D46" s="9">
        <f t="shared" si="4"/>
        <v>29.714999999999996</v>
      </c>
      <c r="E46" s="8">
        <f t="shared" si="0"/>
        <v>0</v>
      </c>
      <c r="F46" s="8">
        <f t="shared" si="1"/>
        <v>6</v>
      </c>
      <c r="G46" s="9">
        <f t="shared" si="2"/>
        <v>0</v>
      </c>
    </row>
    <row r="47" spans="1:7" hidden="1" x14ac:dyDescent="0.25">
      <c r="A47" s="20">
        <f t="shared" si="5"/>
        <v>43374</v>
      </c>
      <c r="B47" s="20">
        <f t="shared" si="3"/>
        <v>43404</v>
      </c>
      <c r="C47" s="9">
        <v>19.63</v>
      </c>
      <c r="D47" s="9">
        <f t="shared" si="4"/>
        <v>29.445</v>
      </c>
      <c r="E47" s="8">
        <f t="shared" si="0"/>
        <v>0</v>
      </c>
      <c r="F47" s="8">
        <f t="shared" si="1"/>
        <v>6</v>
      </c>
      <c r="G47" s="9">
        <f t="shared" si="2"/>
        <v>0</v>
      </c>
    </row>
    <row r="48" spans="1:7" hidden="1" x14ac:dyDescent="0.25">
      <c r="A48" s="20">
        <f t="shared" si="5"/>
        <v>43405</v>
      </c>
      <c r="B48" s="20">
        <f t="shared" si="3"/>
        <v>43434</v>
      </c>
      <c r="C48" s="9">
        <v>19.489999999999998</v>
      </c>
      <c r="D48" s="9">
        <f t="shared" si="4"/>
        <v>29.234999999999999</v>
      </c>
      <c r="E48" s="8">
        <f t="shared" si="0"/>
        <v>0</v>
      </c>
      <c r="F48" s="8">
        <f t="shared" si="1"/>
        <v>6</v>
      </c>
      <c r="G48" s="9">
        <f t="shared" si="2"/>
        <v>0</v>
      </c>
    </row>
    <row r="49" spans="1:7" hidden="1" x14ac:dyDescent="0.25">
      <c r="A49" s="20">
        <f t="shared" si="5"/>
        <v>43435</v>
      </c>
      <c r="B49" s="20">
        <f t="shared" si="3"/>
        <v>43465</v>
      </c>
      <c r="C49" s="9">
        <v>19.399999999999999</v>
      </c>
      <c r="D49" s="9">
        <f t="shared" si="4"/>
        <v>29.099999999999998</v>
      </c>
      <c r="E49" s="8">
        <f t="shared" si="0"/>
        <v>0</v>
      </c>
      <c r="F49" s="8">
        <f t="shared" si="1"/>
        <v>6</v>
      </c>
      <c r="G49" s="9">
        <f t="shared" si="2"/>
        <v>0</v>
      </c>
    </row>
    <row r="50" spans="1:7" hidden="1" x14ac:dyDescent="0.25">
      <c r="A50" s="20">
        <f t="shared" si="5"/>
        <v>43466</v>
      </c>
      <c r="B50" s="20">
        <f t="shared" si="3"/>
        <v>43496</v>
      </c>
      <c r="C50" s="9">
        <v>19.16</v>
      </c>
      <c r="D50" s="9">
        <f t="shared" si="4"/>
        <v>28.740000000000002</v>
      </c>
      <c r="E50" s="8">
        <f t="shared" si="0"/>
        <v>0</v>
      </c>
      <c r="F50" s="8">
        <f t="shared" si="1"/>
        <v>6</v>
      </c>
      <c r="G50" s="9">
        <f t="shared" si="2"/>
        <v>0</v>
      </c>
    </row>
    <row r="51" spans="1:7" hidden="1" x14ac:dyDescent="0.25">
      <c r="A51" s="20">
        <f t="shared" si="5"/>
        <v>43497</v>
      </c>
      <c r="B51" s="20">
        <f t="shared" si="3"/>
        <v>43524</v>
      </c>
      <c r="C51" s="9">
        <v>19.7</v>
      </c>
      <c r="D51" s="9">
        <f t="shared" si="4"/>
        <v>29.549999999999997</v>
      </c>
      <c r="E51" s="8">
        <f t="shared" si="0"/>
        <v>0</v>
      </c>
      <c r="F51" s="8">
        <f t="shared" si="1"/>
        <v>6</v>
      </c>
      <c r="G51" s="9">
        <f t="shared" si="2"/>
        <v>0</v>
      </c>
    </row>
    <row r="52" spans="1:7" hidden="1" x14ac:dyDescent="0.25">
      <c r="A52" s="20">
        <f t="shared" si="5"/>
        <v>43525</v>
      </c>
      <c r="B52" s="20">
        <f t="shared" si="3"/>
        <v>43555</v>
      </c>
      <c r="C52" s="9">
        <v>19.37</v>
      </c>
      <c r="D52" s="9">
        <f t="shared" si="4"/>
        <v>29.055</v>
      </c>
      <c r="E52" s="8">
        <f t="shared" si="0"/>
        <v>0</v>
      </c>
      <c r="F52" s="8">
        <f t="shared" si="1"/>
        <v>6</v>
      </c>
      <c r="G52" s="9">
        <f t="shared" si="2"/>
        <v>0</v>
      </c>
    </row>
    <row r="53" spans="1:7" hidden="1" x14ac:dyDescent="0.25">
      <c r="A53" s="20">
        <f t="shared" si="5"/>
        <v>43556</v>
      </c>
      <c r="B53" s="20">
        <f t="shared" si="3"/>
        <v>43585</v>
      </c>
      <c r="C53" s="9">
        <v>19.32</v>
      </c>
      <c r="D53" s="9">
        <f t="shared" si="4"/>
        <v>28.98</v>
      </c>
      <c r="E53" s="8">
        <f t="shared" si="0"/>
        <v>0</v>
      </c>
      <c r="F53" s="8">
        <f t="shared" si="1"/>
        <v>6</v>
      </c>
      <c r="G53" s="9">
        <f t="shared" si="2"/>
        <v>0</v>
      </c>
    </row>
    <row r="54" spans="1:7" hidden="1" x14ac:dyDescent="0.25">
      <c r="A54" s="20">
        <f t="shared" si="5"/>
        <v>43586</v>
      </c>
      <c r="B54" s="20">
        <f t="shared" si="3"/>
        <v>43616</v>
      </c>
      <c r="C54" s="9">
        <v>19.34</v>
      </c>
      <c r="D54" s="9">
        <f t="shared" si="4"/>
        <v>29.009999999999998</v>
      </c>
      <c r="E54" s="8">
        <f t="shared" si="0"/>
        <v>0</v>
      </c>
      <c r="F54" s="8">
        <f t="shared" si="1"/>
        <v>6</v>
      </c>
      <c r="G54" s="9">
        <f t="shared" si="2"/>
        <v>0</v>
      </c>
    </row>
    <row r="55" spans="1:7" hidden="1" x14ac:dyDescent="0.25">
      <c r="A55" s="20">
        <f t="shared" si="5"/>
        <v>43617</v>
      </c>
      <c r="B55" s="20">
        <f t="shared" si="3"/>
        <v>43646</v>
      </c>
      <c r="C55" s="9">
        <v>19.3</v>
      </c>
      <c r="D55" s="9">
        <f t="shared" si="4"/>
        <v>28.950000000000003</v>
      </c>
      <c r="E55" s="8">
        <f t="shared" si="0"/>
        <v>0</v>
      </c>
      <c r="F55" s="8">
        <f t="shared" si="1"/>
        <v>6</v>
      </c>
      <c r="G55" s="9">
        <f t="shared" si="2"/>
        <v>0</v>
      </c>
    </row>
    <row r="56" spans="1:7" hidden="1" x14ac:dyDescent="0.25">
      <c r="A56" s="20">
        <f t="shared" si="5"/>
        <v>43647</v>
      </c>
      <c r="B56" s="20">
        <f t="shared" si="3"/>
        <v>43677</v>
      </c>
      <c r="C56" s="9">
        <v>19.28</v>
      </c>
      <c r="D56" s="9">
        <f t="shared" si="4"/>
        <v>28.92</v>
      </c>
      <c r="E56" s="8">
        <f t="shared" si="0"/>
        <v>0</v>
      </c>
      <c r="F56" s="8">
        <f t="shared" si="1"/>
        <v>6</v>
      </c>
      <c r="G56" s="9">
        <f t="shared" si="2"/>
        <v>0</v>
      </c>
    </row>
    <row r="57" spans="1:7" hidden="1" x14ac:dyDescent="0.25">
      <c r="A57" s="20">
        <f t="shared" si="5"/>
        <v>43678</v>
      </c>
      <c r="B57" s="20">
        <f t="shared" si="3"/>
        <v>43708</v>
      </c>
      <c r="C57" s="9">
        <v>19.32</v>
      </c>
      <c r="D57" s="9">
        <f t="shared" si="4"/>
        <v>28.98</v>
      </c>
      <c r="E57" s="8">
        <f t="shared" si="0"/>
        <v>0</v>
      </c>
      <c r="F57" s="8">
        <f t="shared" si="1"/>
        <v>6</v>
      </c>
      <c r="G57" s="9">
        <f t="shared" si="2"/>
        <v>0</v>
      </c>
    </row>
    <row r="58" spans="1:7" hidden="1" x14ac:dyDescent="0.25">
      <c r="A58" s="20">
        <f t="shared" si="5"/>
        <v>43709</v>
      </c>
      <c r="B58" s="20">
        <f t="shared" si="3"/>
        <v>43738</v>
      </c>
      <c r="C58" s="9">
        <v>19.32</v>
      </c>
      <c r="D58" s="9">
        <f t="shared" si="4"/>
        <v>28.98</v>
      </c>
      <c r="E58" s="8">
        <f t="shared" si="0"/>
        <v>0</v>
      </c>
      <c r="F58" s="8">
        <f t="shared" si="1"/>
        <v>6</v>
      </c>
      <c r="G58" s="9">
        <f t="shared" si="2"/>
        <v>0</v>
      </c>
    </row>
    <row r="59" spans="1:7" hidden="1" x14ac:dyDescent="0.25">
      <c r="A59" s="20">
        <f t="shared" si="5"/>
        <v>43739</v>
      </c>
      <c r="B59" s="20">
        <f t="shared" si="3"/>
        <v>43769</v>
      </c>
      <c r="C59" s="9">
        <v>19.100000000000001</v>
      </c>
      <c r="D59" s="9">
        <f t="shared" si="4"/>
        <v>28.650000000000002</v>
      </c>
      <c r="E59" s="8">
        <f t="shared" si="0"/>
        <v>0</v>
      </c>
      <c r="F59" s="8">
        <f t="shared" si="1"/>
        <v>6</v>
      </c>
      <c r="G59" s="9">
        <f t="shared" si="2"/>
        <v>0</v>
      </c>
    </row>
    <row r="60" spans="1:7" hidden="1" x14ac:dyDescent="0.25">
      <c r="A60" s="20">
        <f t="shared" si="5"/>
        <v>43770</v>
      </c>
      <c r="B60" s="20">
        <f t="shared" si="3"/>
        <v>43799</v>
      </c>
      <c r="C60" s="9">
        <v>19.03</v>
      </c>
      <c r="D60" s="9">
        <f t="shared" si="4"/>
        <v>28.545000000000002</v>
      </c>
      <c r="E60" s="8">
        <f t="shared" si="0"/>
        <v>0</v>
      </c>
      <c r="F60" s="8">
        <f t="shared" si="1"/>
        <v>6</v>
      </c>
      <c r="G60" s="9">
        <f t="shared" si="2"/>
        <v>0</v>
      </c>
    </row>
    <row r="61" spans="1:7" hidden="1" x14ac:dyDescent="0.25">
      <c r="A61" s="20">
        <f t="shared" si="5"/>
        <v>43800</v>
      </c>
      <c r="B61" s="20">
        <f t="shared" si="3"/>
        <v>43830</v>
      </c>
      <c r="C61" s="9">
        <v>18.91</v>
      </c>
      <c r="D61" s="9">
        <f t="shared" si="4"/>
        <v>28.365000000000002</v>
      </c>
      <c r="E61" s="8">
        <f t="shared" si="0"/>
        <v>0</v>
      </c>
      <c r="F61" s="8">
        <f t="shared" si="1"/>
        <v>6</v>
      </c>
      <c r="G61" s="9">
        <f t="shared" si="2"/>
        <v>0</v>
      </c>
    </row>
    <row r="62" spans="1:7" hidden="1" x14ac:dyDescent="0.25">
      <c r="A62" s="20">
        <f t="shared" si="5"/>
        <v>43831</v>
      </c>
      <c r="B62" s="20">
        <f t="shared" si="3"/>
        <v>43861</v>
      </c>
      <c r="C62" s="9">
        <v>18.77</v>
      </c>
      <c r="D62" s="9">
        <f t="shared" si="4"/>
        <v>28.155000000000001</v>
      </c>
      <c r="E62" s="8">
        <f t="shared" si="0"/>
        <v>0</v>
      </c>
      <c r="F62" s="8">
        <f t="shared" si="1"/>
        <v>6</v>
      </c>
      <c r="G62" s="9">
        <f t="shared" si="2"/>
        <v>0</v>
      </c>
    </row>
    <row r="63" spans="1:7" hidden="1" x14ac:dyDescent="0.25">
      <c r="A63" s="20">
        <f t="shared" si="5"/>
        <v>43862</v>
      </c>
      <c r="B63" s="20">
        <f t="shared" si="3"/>
        <v>43890</v>
      </c>
      <c r="C63" s="9">
        <v>19.059999999999999</v>
      </c>
      <c r="D63" s="9">
        <f t="shared" si="4"/>
        <v>28.589999999999996</v>
      </c>
      <c r="E63" s="8">
        <f t="shared" si="0"/>
        <v>0</v>
      </c>
      <c r="F63" s="8">
        <f t="shared" si="1"/>
        <v>6</v>
      </c>
      <c r="G63" s="9">
        <f t="shared" si="2"/>
        <v>0</v>
      </c>
    </row>
    <row r="64" spans="1:7" hidden="1" x14ac:dyDescent="0.25">
      <c r="A64" s="20">
        <f t="shared" si="5"/>
        <v>43891</v>
      </c>
      <c r="B64" s="20">
        <f t="shared" si="3"/>
        <v>43921</v>
      </c>
      <c r="C64" s="9">
        <v>18.95</v>
      </c>
      <c r="D64" s="9">
        <f t="shared" si="4"/>
        <v>28.424999999999997</v>
      </c>
      <c r="E64" s="8">
        <f t="shared" si="0"/>
        <v>0</v>
      </c>
      <c r="F64" s="8">
        <f t="shared" si="1"/>
        <v>6</v>
      </c>
      <c r="G64" s="9">
        <f t="shared" si="2"/>
        <v>0</v>
      </c>
    </row>
    <row r="65" spans="1:7" hidden="1" x14ac:dyDescent="0.25">
      <c r="A65" s="20">
        <f t="shared" si="5"/>
        <v>43922</v>
      </c>
      <c r="B65" s="20">
        <f t="shared" si="3"/>
        <v>43951</v>
      </c>
      <c r="C65" s="9">
        <v>18.690000000000001</v>
      </c>
      <c r="D65" s="9">
        <f t="shared" si="4"/>
        <v>28.035000000000004</v>
      </c>
      <c r="E65" s="8">
        <f t="shared" si="0"/>
        <v>0</v>
      </c>
      <c r="F65" s="8">
        <f t="shared" si="1"/>
        <v>6</v>
      </c>
      <c r="G65" s="9">
        <f t="shared" si="2"/>
        <v>0</v>
      </c>
    </row>
    <row r="66" spans="1:7" hidden="1" x14ac:dyDescent="0.25">
      <c r="A66" s="20">
        <f t="shared" si="5"/>
        <v>43952</v>
      </c>
      <c r="B66" s="20">
        <f t="shared" si="3"/>
        <v>43982</v>
      </c>
      <c r="C66" s="24">
        <v>18.190000000000001</v>
      </c>
      <c r="D66" s="9">
        <f t="shared" si="4"/>
        <v>27.285000000000004</v>
      </c>
      <c r="E66" s="8">
        <f t="shared" si="0"/>
        <v>0</v>
      </c>
      <c r="F66" s="8">
        <f t="shared" si="1"/>
        <v>6</v>
      </c>
      <c r="G66" s="9">
        <f t="shared" si="2"/>
        <v>0</v>
      </c>
    </row>
    <row r="67" spans="1:7" hidden="1" x14ac:dyDescent="0.25">
      <c r="A67" s="20">
        <f t="shared" si="5"/>
        <v>43983</v>
      </c>
      <c r="B67" s="20">
        <f t="shared" si="3"/>
        <v>44012</v>
      </c>
      <c r="C67" s="9">
        <v>18.12</v>
      </c>
      <c r="D67" s="9">
        <f t="shared" si="4"/>
        <v>27.18</v>
      </c>
      <c r="E67" s="8">
        <f t="shared" si="0"/>
        <v>0</v>
      </c>
      <c r="F67" s="8">
        <f t="shared" si="1"/>
        <v>6</v>
      </c>
      <c r="G67" s="9">
        <f t="shared" si="2"/>
        <v>0</v>
      </c>
    </row>
    <row r="68" spans="1:7" hidden="1" x14ac:dyDescent="0.25">
      <c r="A68" s="20">
        <f t="shared" si="5"/>
        <v>44013</v>
      </c>
      <c r="B68" s="20">
        <f t="shared" si="3"/>
        <v>44043</v>
      </c>
      <c r="C68" s="9">
        <v>18.12</v>
      </c>
      <c r="D68" s="9">
        <f t="shared" si="4"/>
        <v>27.18</v>
      </c>
      <c r="E68" s="8">
        <f t="shared" si="0"/>
        <v>0</v>
      </c>
      <c r="F68" s="8">
        <f t="shared" si="1"/>
        <v>6</v>
      </c>
      <c r="G68" s="9">
        <f t="shared" si="2"/>
        <v>0</v>
      </c>
    </row>
    <row r="69" spans="1:7" hidden="1" x14ac:dyDescent="0.25">
      <c r="A69" s="20">
        <f t="shared" si="5"/>
        <v>44044</v>
      </c>
      <c r="B69" s="20">
        <f t="shared" si="3"/>
        <v>44074</v>
      </c>
      <c r="C69" s="9">
        <v>18.29</v>
      </c>
      <c r="D69" s="9">
        <f t="shared" si="4"/>
        <v>27.434999999999999</v>
      </c>
      <c r="E69" s="8">
        <f t="shared" si="0"/>
        <v>0</v>
      </c>
      <c r="F69" s="8">
        <f t="shared" si="1"/>
        <v>6</v>
      </c>
      <c r="G69" s="9">
        <f t="shared" si="2"/>
        <v>0</v>
      </c>
    </row>
    <row r="70" spans="1:7" hidden="1" x14ac:dyDescent="0.25">
      <c r="A70" s="20">
        <f t="shared" si="5"/>
        <v>44075</v>
      </c>
      <c r="B70" s="20">
        <f t="shared" si="3"/>
        <v>44104</v>
      </c>
      <c r="C70" s="9">
        <v>18.350000000000001</v>
      </c>
      <c r="D70" s="9">
        <f t="shared" si="4"/>
        <v>27.525000000000002</v>
      </c>
      <c r="E70" s="8">
        <f t="shared" si="0"/>
        <v>0</v>
      </c>
      <c r="F70" s="8">
        <f t="shared" si="1"/>
        <v>6</v>
      </c>
      <c r="G70" s="9">
        <f t="shared" si="2"/>
        <v>0</v>
      </c>
    </row>
    <row r="71" spans="1:7" hidden="1" x14ac:dyDescent="0.25">
      <c r="A71" s="20">
        <f t="shared" si="5"/>
        <v>44105</v>
      </c>
      <c r="B71" s="20">
        <f t="shared" si="3"/>
        <v>44135</v>
      </c>
      <c r="C71" s="9">
        <v>18.09</v>
      </c>
      <c r="D71" s="9">
        <f t="shared" si="4"/>
        <v>27.134999999999998</v>
      </c>
      <c r="E71" s="8">
        <f t="shared" si="0"/>
        <v>0</v>
      </c>
      <c r="F71" s="8">
        <f t="shared" si="1"/>
        <v>6</v>
      </c>
      <c r="G71" s="9">
        <f t="shared" si="2"/>
        <v>0</v>
      </c>
    </row>
    <row r="72" spans="1:7" hidden="1" x14ac:dyDescent="0.25">
      <c r="A72" s="20">
        <f t="shared" si="5"/>
        <v>44136</v>
      </c>
      <c r="B72" s="20">
        <f t="shared" si="3"/>
        <v>44165</v>
      </c>
      <c r="C72" s="9">
        <v>17.84</v>
      </c>
      <c r="D72" s="9">
        <f t="shared" si="4"/>
        <v>26.759999999999998</v>
      </c>
      <c r="E72" s="8">
        <f t="shared" si="0"/>
        <v>0</v>
      </c>
      <c r="F72" s="8">
        <f t="shared" si="1"/>
        <v>6</v>
      </c>
      <c r="G72" s="9">
        <f t="shared" si="2"/>
        <v>0</v>
      </c>
    </row>
    <row r="73" spans="1:7" hidden="1" x14ac:dyDescent="0.25">
      <c r="A73" s="20">
        <f t="shared" si="5"/>
        <v>44166</v>
      </c>
      <c r="B73" s="20">
        <f t="shared" si="3"/>
        <v>44196</v>
      </c>
      <c r="C73" s="9">
        <v>17.46</v>
      </c>
      <c r="D73" s="9">
        <f t="shared" si="4"/>
        <v>26.19</v>
      </c>
      <c r="E73" s="8">
        <f t="shared" si="0"/>
        <v>0</v>
      </c>
      <c r="F73" s="8">
        <f t="shared" si="1"/>
        <v>6</v>
      </c>
      <c r="G73" s="9">
        <f t="shared" si="2"/>
        <v>0</v>
      </c>
    </row>
    <row r="74" spans="1:7" hidden="1" x14ac:dyDescent="0.25">
      <c r="A74" s="20">
        <f t="shared" si="5"/>
        <v>44197</v>
      </c>
      <c r="B74" s="20">
        <f t="shared" si="3"/>
        <v>44227</v>
      </c>
      <c r="C74" s="9">
        <v>17.32</v>
      </c>
      <c r="D74" s="9">
        <f t="shared" si="4"/>
        <v>25.98</v>
      </c>
      <c r="E74" s="8">
        <f>IF(F73=$C$8,0, IF(AND($D$7&gt;B74,$E$7&gt;B74),0, IF(AND($D$7&gt;=A74,$E$7&lt;=B74),$E$7-$D$7+1,IF(AND(F73&lt;&gt;0,$E$7&gt;=A74,$E$7&lt;=B74),$E$7-A74+1,IF(AND(F73=0,$D$7&gt;=A74,$D$7&lt;=B74,$E$7&gt;B74),B74-$D$7+1, B74-A74+1)))))</f>
        <v>0</v>
      </c>
      <c r="F74" s="8">
        <f>+F73+E74</f>
        <v>6</v>
      </c>
      <c r="G74" s="9">
        <f t="shared" si="2"/>
        <v>0</v>
      </c>
    </row>
    <row r="75" spans="1:7" hidden="1" x14ac:dyDescent="0.25">
      <c r="A75" s="20">
        <f t="shared" si="5"/>
        <v>44228</v>
      </c>
      <c r="B75" s="20">
        <f t="shared" si="3"/>
        <v>44255</v>
      </c>
      <c r="C75" s="9">
        <v>17.54</v>
      </c>
      <c r="D75" s="9">
        <f t="shared" si="4"/>
        <v>26.31</v>
      </c>
      <c r="E75" s="8">
        <f t="shared" si="0"/>
        <v>0</v>
      </c>
      <c r="F75" s="8">
        <f t="shared" si="1"/>
        <v>6</v>
      </c>
      <c r="G75" s="9">
        <f t="shared" si="2"/>
        <v>0</v>
      </c>
    </row>
    <row r="76" spans="1:7" hidden="1" x14ac:dyDescent="0.25">
      <c r="A76" s="20">
        <f t="shared" si="5"/>
        <v>44256</v>
      </c>
      <c r="B76" s="20">
        <f t="shared" si="3"/>
        <v>44286</v>
      </c>
      <c r="C76" s="9">
        <v>17.41</v>
      </c>
      <c r="D76" s="9">
        <f t="shared" si="4"/>
        <v>26.115000000000002</v>
      </c>
      <c r="E76" s="8">
        <f t="shared" si="0"/>
        <v>0</v>
      </c>
      <c r="F76" s="8">
        <f t="shared" si="1"/>
        <v>6</v>
      </c>
      <c r="G76" s="9">
        <f t="shared" si="2"/>
        <v>0</v>
      </c>
    </row>
    <row r="77" spans="1:7" hidden="1" x14ac:dyDescent="0.25">
      <c r="A77" s="20">
        <f t="shared" si="5"/>
        <v>44287</v>
      </c>
      <c r="B77" s="20">
        <f t="shared" si="3"/>
        <v>44316</v>
      </c>
      <c r="C77" s="9">
        <v>17.309999999999999</v>
      </c>
      <c r="D77" s="9">
        <f t="shared" si="4"/>
        <v>25.964999999999996</v>
      </c>
      <c r="E77" s="8">
        <f t="shared" si="0"/>
        <v>0</v>
      </c>
      <c r="F77" s="8">
        <f t="shared" si="1"/>
        <v>6</v>
      </c>
      <c r="G77" s="9">
        <f t="shared" si="2"/>
        <v>0</v>
      </c>
    </row>
    <row r="78" spans="1:7" hidden="1" x14ac:dyDescent="0.25">
      <c r="A78" s="20">
        <f t="shared" si="5"/>
        <v>44317</v>
      </c>
      <c r="B78" s="20">
        <f t="shared" si="3"/>
        <v>44347</v>
      </c>
      <c r="C78" s="9">
        <v>17.22</v>
      </c>
      <c r="D78" s="9">
        <f t="shared" si="4"/>
        <v>25.83</v>
      </c>
      <c r="E78" s="8">
        <f t="shared" si="0"/>
        <v>0</v>
      </c>
      <c r="F78" s="8">
        <f t="shared" si="1"/>
        <v>6</v>
      </c>
      <c r="G78" s="9">
        <f t="shared" si="2"/>
        <v>0</v>
      </c>
    </row>
    <row r="79" spans="1:7" hidden="1" x14ac:dyDescent="0.25">
      <c r="A79" s="20">
        <f t="shared" si="5"/>
        <v>44348</v>
      </c>
      <c r="B79" s="20">
        <f t="shared" si="3"/>
        <v>44377</v>
      </c>
      <c r="C79" s="9">
        <v>17.21</v>
      </c>
      <c r="D79" s="9">
        <f t="shared" si="4"/>
        <v>25.815000000000001</v>
      </c>
      <c r="E79" s="8">
        <f t="shared" ref="E79:E127" si="6">IF(F78=$C$8,0, IF(AND($D$7&gt;B79,$E$7&gt;B79),0, IF(AND($D$7&gt;=A79,$E$7&lt;=B79),$E$7-$D$7+1,IF(AND(F78&lt;&gt;0,$E$7&gt;=A79,$E$7&lt;=B79),$E$7-A79+1,IF(AND(F78=0,$D$7&gt;=A79,$D$7&lt;=B79,$E$7&gt;B79),B79-$D$7+1, B79-A79+1)))))</f>
        <v>0</v>
      </c>
      <c r="F79" s="8">
        <f t="shared" si="1"/>
        <v>6</v>
      </c>
      <c r="G79" s="9">
        <f t="shared" si="2"/>
        <v>0</v>
      </c>
    </row>
    <row r="80" spans="1:7" hidden="1" x14ac:dyDescent="0.25">
      <c r="A80" s="20">
        <f t="shared" si="5"/>
        <v>44378</v>
      </c>
      <c r="B80" s="20">
        <f t="shared" si="3"/>
        <v>44408</v>
      </c>
      <c r="C80" s="9">
        <v>17.18</v>
      </c>
      <c r="D80" s="9">
        <f t="shared" si="4"/>
        <v>25.77</v>
      </c>
      <c r="E80" s="8">
        <f t="shared" si="6"/>
        <v>0</v>
      </c>
      <c r="F80" s="8">
        <f t="shared" ref="F80:F127" si="7">+F79+E80</f>
        <v>6</v>
      </c>
      <c r="G80" s="9">
        <f t="shared" ref="G80:G127" si="8">(((1+(D80/100))^(E80/365))-1)*$C$7</f>
        <v>0</v>
      </c>
    </row>
    <row r="81" spans="1:7" hidden="1" x14ac:dyDescent="0.25">
      <c r="A81" s="20">
        <f t="shared" si="5"/>
        <v>44409</v>
      </c>
      <c r="B81" s="20">
        <f t="shared" ref="B81:B127" si="9">EOMONTH(A81,0)</f>
        <v>44439</v>
      </c>
      <c r="C81" s="9">
        <v>17.239999999999998</v>
      </c>
      <c r="D81" s="9">
        <f t="shared" ref="D81:D127" si="10">IF($C$10=1, +C81,+C81*1.5)</f>
        <v>25.86</v>
      </c>
      <c r="E81" s="8">
        <f t="shared" si="6"/>
        <v>0</v>
      </c>
      <c r="F81" s="8">
        <f t="shared" si="7"/>
        <v>6</v>
      </c>
      <c r="G81" s="9">
        <f t="shared" si="8"/>
        <v>0</v>
      </c>
    </row>
    <row r="82" spans="1:7" hidden="1" x14ac:dyDescent="0.25">
      <c r="A82" s="20">
        <f t="shared" ref="A82:A119" si="11">+B81+1</f>
        <v>44440</v>
      </c>
      <c r="B82" s="20">
        <f t="shared" si="9"/>
        <v>44469</v>
      </c>
      <c r="C82" s="9">
        <v>17.190000000000001</v>
      </c>
      <c r="D82" s="9">
        <f t="shared" si="10"/>
        <v>25.785000000000004</v>
      </c>
      <c r="E82" s="8">
        <f t="shared" si="6"/>
        <v>0</v>
      </c>
      <c r="F82" s="8">
        <f t="shared" si="7"/>
        <v>6</v>
      </c>
      <c r="G82" s="9">
        <f t="shared" si="8"/>
        <v>0</v>
      </c>
    </row>
    <row r="83" spans="1:7" hidden="1" x14ac:dyDescent="0.25">
      <c r="A83" s="20">
        <f t="shared" si="11"/>
        <v>44470</v>
      </c>
      <c r="B83" s="20">
        <f t="shared" si="9"/>
        <v>44500</v>
      </c>
      <c r="C83" s="9">
        <v>17.079999999999998</v>
      </c>
      <c r="D83" s="9">
        <f t="shared" si="10"/>
        <v>25.619999999999997</v>
      </c>
      <c r="E83" s="8">
        <f t="shared" si="6"/>
        <v>0</v>
      </c>
      <c r="F83" s="8">
        <f t="shared" si="7"/>
        <v>6</v>
      </c>
      <c r="G83" s="9">
        <f t="shared" si="8"/>
        <v>0</v>
      </c>
    </row>
    <row r="84" spans="1:7" hidden="1" x14ac:dyDescent="0.25">
      <c r="A84" s="20">
        <f t="shared" si="11"/>
        <v>44501</v>
      </c>
      <c r="B84" s="20">
        <f t="shared" si="9"/>
        <v>44530</v>
      </c>
      <c r="C84" s="9">
        <v>17.27</v>
      </c>
      <c r="D84" s="9">
        <f t="shared" si="10"/>
        <v>25.905000000000001</v>
      </c>
      <c r="E84" s="8">
        <f t="shared" si="6"/>
        <v>0</v>
      </c>
      <c r="F84" s="8">
        <f t="shared" si="7"/>
        <v>6</v>
      </c>
      <c r="G84" s="9">
        <f t="shared" si="8"/>
        <v>0</v>
      </c>
    </row>
    <row r="85" spans="1:7" hidden="1" x14ac:dyDescent="0.25">
      <c r="A85" s="20">
        <f t="shared" si="11"/>
        <v>44531</v>
      </c>
      <c r="B85" s="20">
        <f t="shared" si="9"/>
        <v>44561</v>
      </c>
      <c r="C85" s="9">
        <v>17.46</v>
      </c>
      <c r="D85" s="9">
        <f t="shared" si="10"/>
        <v>26.19</v>
      </c>
      <c r="E85" s="8">
        <f t="shared" si="6"/>
        <v>0</v>
      </c>
      <c r="F85" s="8">
        <f t="shared" si="7"/>
        <v>6</v>
      </c>
      <c r="G85" s="9">
        <f t="shared" si="8"/>
        <v>0</v>
      </c>
    </row>
    <row r="86" spans="1:7" hidden="1" x14ac:dyDescent="0.25">
      <c r="A86" s="20">
        <f t="shared" si="11"/>
        <v>44562</v>
      </c>
      <c r="B86" s="20">
        <f t="shared" si="9"/>
        <v>44592</v>
      </c>
      <c r="C86" s="21">
        <v>17.66</v>
      </c>
      <c r="D86" s="9">
        <f t="shared" si="10"/>
        <v>26.490000000000002</v>
      </c>
      <c r="E86" s="8">
        <f t="shared" si="6"/>
        <v>0</v>
      </c>
      <c r="F86" s="8">
        <f t="shared" si="7"/>
        <v>6</v>
      </c>
      <c r="G86" s="9">
        <f t="shared" si="8"/>
        <v>0</v>
      </c>
    </row>
    <row r="87" spans="1:7" hidden="1" x14ac:dyDescent="0.25">
      <c r="A87" s="20">
        <f t="shared" si="11"/>
        <v>44593</v>
      </c>
      <c r="B87" s="20">
        <f t="shared" si="9"/>
        <v>44620</v>
      </c>
      <c r="C87" s="21">
        <v>18.3</v>
      </c>
      <c r="D87" s="9">
        <f t="shared" si="10"/>
        <v>27.450000000000003</v>
      </c>
      <c r="E87" s="8">
        <f t="shared" si="6"/>
        <v>0</v>
      </c>
      <c r="F87" s="8">
        <f t="shared" si="7"/>
        <v>6</v>
      </c>
      <c r="G87" s="9">
        <f t="shared" si="8"/>
        <v>0</v>
      </c>
    </row>
    <row r="88" spans="1:7" hidden="1" x14ac:dyDescent="0.25">
      <c r="A88" s="20">
        <f t="shared" si="11"/>
        <v>44621</v>
      </c>
      <c r="B88" s="20">
        <f t="shared" si="9"/>
        <v>44651</v>
      </c>
      <c r="C88" s="21">
        <v>18.47</v>
      </c>
      <c r="D88" s="9">
        <f t="shared" si="10"/>
        <v>27.704999999999998</v>
      </c>
      <c r="E88" s="8">
        <f t="shared" si="6"/>
        <v>0</v>
      </c>
      <c r="F88" s="8">
        <f t="shared" si="7"/>
        <v>6</v>
      </c>
      <c r="G88" s="9">
        <f t="shared" si="8"/>
        <v>0</v>
      </c>
    </row>
    <row r="89" spans="1:7" hidden="1" x14ac:dyDescent="0.25">
      <c r="A89" s="20">
        <f t="shared" si="11"/>
        <v>44652</v>
      </c>
      <c r="B89" s="20">
        <f t="shared" si="9"/>
        <v>44681</v>
      </c>
      <c r="C89" s="21">
        <v>19.05</v>
      </c>
      <c r="D89" s="9">
        <f t="shared" si="10"/>
        <v>28.575000000000003</v>
      </c>
      <c r="E89" s="8">
        <f t="shared" si="6"/>
        <v>0</v>
      </c>
      <c r="F89" s="8">
        <f t="shared" si="7"/>
        <v>6</v>
      </c>
      <c r="G89" s="9">
        <f t="shared" si="8"/>
        <v>0</v>
      </c>
    </row>
    <row r="90" spans="1:7" hidden="1" x14ac:dyDescent="0.25">
      <c r="A90" s="20">
        <f t="shared" si="11"/>
        <v>44682</v>
      </c>
      <c r="B90" s="20">
        <f t="shared" si="9"/>
        <v>44712</v>
      </c>
      <c r="C90" s="21">
        <v>19.71</v>
      </c>
      <c r="D90" s="9">
        <f t="shared" si="10"/>
        <v>29.565000000000001</v>
      </c>
      <c r="E90" s="8">
        <f t="shared" si="6"/>
        <v>0</v>
      </c>
      <c r="F90" s="8">
        <f t="shared" si="7"/>
        <v>6</v>
      </c>
      <c r="G90" s="9">
        <f t="shared" si="8"/>
        <v>0</v>
      </c>
    </row>
    <row r="91" spans="1:7" hidden="1" x14ac:dyDescent="0.25">
      <c r="A91" s="20">
        <f t="shared" si="11"/>
        <v>44713</v>
      </c>
      <c r="B91" s="20">
        <f t="shared" si="9"/>
        <v>44742</v>
      </c>
      <c r="C91" s="21">
        <v>20.399999999999999</v>
      </c>
      <c r="D91" s="9">
        <f t="shared" si="10"/>
        <v>30.599999999999998</v>
      </c>
      <c r="E91" s="8">
        <f t="shared" si="6"/>
        <v>0</v>
      </c>
      <c r="F91" s="8">
        <f t="shared" si="7"/>
        <v>6</v>
      </c>
      <c r="G91" s="9">
        <f t="shared" si="8"/>
        <v>0</v>
      </c>
    </row>
    <row r="92" spans="1:7" hidden="1" x14ac:dyDescent="0.25">
      <c r="A92" s="20">
        <f t="shared" si="11"/>
        <v>44743</v>
      </c>
      <c r="B92" s="20">
        <f t="shared" si="9"/>
        <v>44773</v>
      </c>
      <c r="C92" s="21">
        <v>21.28</v>
      </c>
      <c r="D92" s="9">
        <f t="shared" si="10"/>
        <v>31.92</v>
      </c>
      <c r="E92" s="8">
        <f t="shared" si="6"/>
        <v>0</v>
      </c>
      <c r="F92" s="8">
        <f t="shared" si="7"/>
        <v>6</v>
      </c>
      <c r="G92" s="9">
        <f t="shared" si="8"/>
        <v>0</v>
      </c>
    </row>
    <row r="93" spans="1:7" hidden="1" x14ac:dyDescent="0.25">
      <c r="A93" s="20">
        <f t="shared" si="11"/>
        <v>44774</v>
      </c>
      <c r="B93" s="20">
        <f t="shared" si="9"/>
        <v>44804</v>
      </c>
      <c r="C93" s="21">
        <v>22.21</v>
      </c>
      <c r="D93" s="9">
        <f t="shared" si="10"/>
        <v>33.314999999999998</v>
      </c>
      <c r="E93" s="8">
        <f t="shared" si="6"/>
        <v>0</v>
      </c>
      <c r="F93" s="8">
        <f t="shared" si="7"/>
        <v>6</v>
      </c>
      <c r="G93" s="9">
        <f t="shared" si="8"/>
        <v>0</v>
      </c>
    </row>
    <row r="94" spans="1:7" hidden="1" x14ac:dyDescent="0.25">
      <c r="A94" s="20">
        <f t="shared" si="11"/>
        <v>44805</v>
      </c>
      <c r="B94" s="20">
        <f t="shared" si="9"/>
        <v>44834</v>
      </c>
      <c r="C94" s="21">
        <v>23.5</v>
      </c>
      <c r="D94" s="9">
        <f t="shared" si="10"/>
        <v>35.25</v>
      </c>
      <c r="E94" s="8">
        <f t="shared" si="6"/>
        <v>0</v>
      </c>
      <c r="F94" s="8">
        <f t="shared" si="7"/>
        <v>6</v>
      </c>
      <c r="G94" s="9">
        <f t="shared" si="8"/>
        <v>0</v>
      </c>
    </row>
    <row r="95" spans="1:7" hidden="1" x14ac:dyDescent="0.25">
      <c r="A95" s="20">
        <f t="shared" si="11"/>
        <v>44835</v>
      </c>
      <c r="B95" s="20">
        <f t="shared" si="9"/>
        <v>44865</v>
      </c>
      <c r="C95" s="21">
        <v>24.61</v>
      </c>
      <c r="D95" s="9">
        <f t="shared" si="10"/>
        <v>36.914999999999999</v>
      </c>
      <c r="E95" s="8">
        <f t="shared" si="6"/>
        <v>0</v>
      </c>
      <c r="F95" s="8">
        <f t="shared" si="7"/>
        <v>6</v>
      </c>
      <c r="G95" s="9">
        <f t="shared" si="8"/>
        <v>0</v>
      </c>
    </row>
    <row r="96" spans="1:7" hidden="1" x14ac:dyDescent="0.25">
      <c r="A96" s="20">
        <f t="shared" si="11"/>
        <v>44866</v>
      </c>
      <c r="B96" s="20">
        <f t="shared" si="9"/>
        <v>44895</v>
      </c>
      <c r="C96" s="21">
        <v>25.78</v>
      </c>
      <c r="D96" s="9">
        <f t="shared" si="10"/>
        <v>38.67</v>
      </c>
      <c r="E96" s="8">
        <f t="shared" si="6"/>
        <v>0</v>
      </c>
      <c r="F96" s="8">
        <f t="shared" si="7"/>
        <v>6</v>
      </c>
      <c r="G96" s="9">
        <f t="shared" si="8"/>
        <v>0</v>
      </c>
    </row>
    <row r="97" spans="1:7" hidden="1" x14ac:dyDescent="0.25">
      <c r="A97" s="20">
        <f t="shared" si="11"/>
        <v>44896</v>
      </c>
      <c r="B97" s="20">
        <f t="shared" si="9"/>
        <v>44926</v>
      </c>
      <c r="C97" s="21">
        <v>27.64</v>
      </c>
      <c r="D97" s="9">
        <f t="shared" si="10"/>
        <v>41.46</v>
      </c>
      <c r="E97" s="8">
        <f t="shared" si="6"/>
        <v>0</v>
      </c>
      <c r="F97" s="8">
        <f t="shared" si="7"/>
        <v>6</v>
      </c>
      <c r="G97" s="9">
        <f t="shared" si="8"/>
        <v>0</v>
      </c>
    </row>
    <row r="98" spans="1:7" hidden="1" x14ac:dyDescent="0.25">
      <c r="A98" s="20">
        <f t="shared" si="11"/>
        <v>44927</v>
      </c>
      <c r="B98" s="20">
        <f t="shared" si="9"/>
        <v>44957</v>
      </c>
      <c r="C98" s="21">
        <v>28.84</v>
      </c>
      <c r="D98" s="9">
        <f t="shared" si="10"/>
        <v>43.26</v>
      </c>
      <c r="E98" s="8">
        <f t="shared" si="6"/>
        <v>0</v>
      </c>
      <c r="F98" s="8">
        <f t="shared" si="7"/>
        <v>6</v>
      </c>
      <c r="G98" s="9">
        <f t="shared" si="8"/>
        <v>0</v>
      </c>
    </row>
    <row r="99" spans="1:7" hidden="1" x14ac:dyDescent="0.25">
      <c r="A99" s="20">
        <f t="shared" si="11"/>
        <v>44958</v>
      </c>
      <c r="B99" s="20">
        <f t="shared" si="9"/>
        <v>44985</v>
      </c>
      <c r="C99" s="21">
        <v>30.18</v>
      </c>
      <c r="D99" s="9">
        <f t="shared" si="10"/>
        <v>45.269999999999996</v>
      </c>
      <c r="E99" s="8">
        <f t="shared" si="6"/>
        <v>0</v>
      </c>
      <c r="F99" s="8">
        <f t="shared" si="7"/>
        <v>6</v>
      </c>
      <c r="G99" s="9">
        <f>(((1+(D99/100))^(E99/365))-1)*$C$7</f>
        <v>0</v>
      </c>
    </row>
    <row r="100" spans="1:7" hidden="1" x14ac:dyDescent="0.25">
      <c r="A100" s="20">
        <f t="shared" si="11"/>
        <v>44986</v>
      </c>
      <c r="B100" s="20">
        <f t="shared" si="9"/>
        <v>45016</v>
      </c>
      <c r="C100" s="21">
        <v>30.84</v>
      </c>
      <c r="D100" s="9">
        <f t="shared" si="10"/>
        <v>46.26</v>
      </c>
      <c r="E100" s="8">
        <f t="shared" si="6"/>
        <v>0</v>
      </c>
      <c r="F100" s="8">
        <f t="shared" si="7"/>
        <v>6</v>
      </c>
      <c r="G100" s="9">
        <f t="shared" si="8"/>
        <v>0</v>
      </c>
    </row>
    <row r="101" spans="1:7" x14ac:dyDescent="0.25">
      <c r="A101" s="20">
        <v>45040</v>
      </c>
      <c r="B101" s="20">
        <f t="shared" si="9"/>
        <v>45046</v>
      </c>
      <c r="C101" s="21">
        <v>31.39</v>
      </c>
      <c r="D101" s="9">
        <f t="shared" si="10"/>
        <v>47.085000000000001</v>
      </c>
      <c r="E101" s="8">
        <f t="shared" si="6"/>
        <v>7</v>
      </c>
      <c r="F101" s="8">
        <f t="shared" si="7"/>
        <v>13</v>
      </c>
      <c r="G101" s="9">
        <f t="shared" si="8"/>
        <v>2762.5415876652291</v>
      </c>
    </row>
    <row r="102" spans="1:7" x14ac:dyDescent="0.25">
      <c r="A102" s="20">
        <f>+B101+1</f>
        <v>45047</v>
      </c>
      <c r="B102" s="20">
        <f t="shared" si="9"/>
        <v>45077</v>
      </c>
      <c r="C102" s="21">
        <v>30.27</v>
      </c>
      <c r="D102" s="9">
        <f t="shared" si="10"/>
        <v>45.405000000000001</v>
      </c>
      <c r="E102" s="8">
        <f t="shared" si="6"/>
        <v>31</v>
      </c>
      <c r="F102" s="8">
        <f t="shared" si="7"/>
        <v>44</v>
      </c>
      <c r="G102" s="9">
        <f t="shared" si="8"/>
        <v>12016.010208827533</v>
      </c>
    </row>
    <row r="103" spans="1:7" x14ac:dyDescent="0.25">
      <c r="A103" s="20">
        <f t="shared" si="11"/>
        <v>45078</v>
      </c>
      <c r="B103" s="20">
        <f t="shared" si="9"/>
        <v>45107</v>
      </c>
      <c r="C103" s="21">
        <v>29.76</v>
      </c>
      <c r="D103" s="9">
        <f t="shared" si="10"/>
        <v>44.64</v>
      </c>
      <c r="E103" s="8">
        <f t="shared" si="6"/>
        <v>30</v>
      </c>
      <c r="F103" s="8">
        <f t="shared" si="7"/>
        <v>74</v>
      </c>
      <c r="G103" s="9">
        <f t="shared" si="8"/>
        <v>11456.13495657165</v>
      </c>
    </row>
    <row r="104" spans="1:7" x14ac:dyDescent="0.25">
      <c r="A104" s="20">
        <f t="shared" si="11"/>
        <v>45108</v>
      </c>
      <c r="B104" s="20">
        <f t="shared" si="9"/>
        <v>45138</v>
      </c>
      <c r="C104" s="21">
        <v>29.36</v>
      </c>
      <c r="D104" s="9">
        <f t="shared" si="10"/>
        <v>44.04</v>
      </c>
      <c r="E104" s="8">
        <f t="shared" si="6"/>
        <v>31</v>
      </c>
      <c r="F104" s="8">
        <f t="shared" si="7"/>
        <v>105</v>
      </c>
      <c r="G104" s="9">
        <f t="shared" si="8"/>
        <v>11708.548610366686</v>
      </c>
    </row>
    <row r="105" spans="1:7" x14ac:dyDescent="0.25">
      <c r="A105" s="20">
        <f t="shared" si="11"/>
        <v>45139</v>
      </c>
      <c r="B105" s="20">
        <f t="shared" si="9"/>
        <v>45169</v>
      </c>
      <c r="C105" s="21">
        <v>28.75</v>
      </c>
      <c r="D105" s="9">
        <f t="shared" si="10"/>
        <v>43.125</v>
      </c>
      <c r="E105" s="8">
        <f t="shared" si="6"/>
        <v>31</v>
      </c>
      <c r="F105" s="8">
        <f t="shared" si="7"/>
        <v>136</v>
      </c>
      <c r="G105" s="9">
        <f t="shared" si="8"/>
        <v>11500.951820140011</v>
      </c>
    </row>
    <row r="106" spans="1:7" x14ac:dyDescent="0.25">
      <c r="A106" s="20">
        <f t="shared" si="11"/>
        <v>45170</v>
      </c>
      <c r="B106" s="20">
        <f t="shared" si="9"/>
        <v>45199</v>
      </c>
      <c r="C106" s="21">
        <v>28.03</v>
      </c>
      <c r="D106" s="9">
        <f t="shared" si="10"/>
        <v>42.045000000000002</v>
      </c>
      <c r="E106" s="8">
        <f t="shared" si="6"/>
        <v>30</v>
      </c>
      <c r="F106" s="8">
        <f t="shared" si="7"/>
        <v>166</v>
      </c>
      <c r="G106" s="9">
        <f t="shared" si="8"/>
        <v>10886.046797549468</v>
      </c>
    </row>
    <row r="107" spans="1:7" x14ac:dyDescent="0.25">
      <c r="A107" s="20">
        <f t="shared" si="11"/>
        <v>45200</v>
      </c>
      <c r="B107" s="20">
        <f t="shared" si="9"/>
        <v>45230</v>
      </c>
      <c r="C107" s="21">
        <v>26.53</v>
      </c>
      <c r="D107" s="9">
        <f t="shared" si="10"/>
        <v>39.795000000000002</v>
      </c>
      <c r="E107" s="8">
        <f t="shared" si="6"/>
        <v>31</v>
      </c>
      <c r="F107" s="8">
        <f t="shared" si="7"/>
        <v>197</v>
      </c>
      <c r="G107" s="9">
        <f t="shared" si="8"/>
        <v>10735.040317896572</v>
      </c>
    </row>
    <row r="108" spans="1:7" x14ac:dyDescent="0.25">
      <c r="A108" s="20">
        <f t="shared" si="11"/>
        <v>45231</v>
      </c>
      <c r="B108" s="20">
        <f t="shared" si="9"/>
        <v>45260</v>
      </c>
      <c r="C108" s="21">
        <v>25.52</v>
      </c>
      <c r="D108" s="9">
        <f t="shared" si="10"/>
        <v>38.28</v>
      </c>
      <c r="E108" s="8">
        <f t="shared" si="6"/>
        <v>30</v>
      </c>
      <c r="F108" s="8">
        <f t="shared" si="7"/>
        <v>227</v>
      </c>
      <c r="G108" s="9">
        <f t="shared" si="8"/>
        <v>10041.692890352324</v>
      </c>
    </row>
    <row r="109" spans="1:7" x14ac:dyDescent="0.25">
      <c r="A109" s="20">
        <f t="shared" si="11"/>
        <v>45261</v>
      </c>
      <c r="B109" s="20">
        <f t="shared" si="9"/>
        <v>45291</v>
      </c>
      <c r="C109" s="21">
        <v>25.04</v>
      </c>
      <c r="D109" s="9">
        <f t="shared" si="10"/>
        <v>37.56</v>
      </c>
      <c r="E109" s="8">
        <f t="shared" si="6"/>
        <v>31</v>
      </c>
      <c r="F109" s="8">
        <f t="shared" si="7"/>
        <v>258</v>
      </c>
      <c r="G109" s="9">
        <f t="shared" si="8"/>
        <v>10211.563516938106</v>
      </c>
    </row>
    <row r="110" spans="1:7" x14ac:dyDescent="0.25">
      <c r="A110" s="20">
        <f t="shared" si="11"/>
        <v>45292</v>
      </c>
      <c r="B110" s="20">
        <f t="shared" si="9"/>
        <v>45322</v>
      </c>
      <c r="C110" s="21">
        <v>23.32</v>
      </c>
      <c r="D110" s="9">
        <f t="shared" si="10"/>
        <v>34.980000000000004</v>
      </c>
      <c r="E110" s="8">
        <f t="shared" si="6"/>
        <v>31</v>
      </c>
      <c r="F110" s="8">
        <f t="shared" si="7"/>
        <v>289</v>
      </c>
      <c r="G110" s="9">
        <f t="shared" si="8"/>
        <v>9597.515222963726</v>
      </c>
    </row>
    <row r="111" spans="1:7" x14ac:dyDescent="0.25">
      <c r="A111" s="20">
        <f t="shared" si="11"/>
        <v>45323</v>
      </c>
      <c r="B111" s="20">
        <f t="shared" si="9"/>
        <v>45351</v>
      </c>
      <c r="C111" s="21">
        <v>23.31</v>
      </c>
      <c r="D111" s="9">
        <f t="shared" si="10"/>
        <v>34.964999999999996</v>
      </c>
      <c r="E111" s="8">
        <f t="shared" si="6"/>
        <v>29</v>
      </c>
      <c r="F111" s="8">
        <f t="shared" si="7"/>
        <v>318</v>
      </c>
      <c r="G111" s="9">
        <f t="shared" si="8"/>
        <v>8967.5515920287125</v>
      </c>
    </row>
    <row r="112" spans="1:7" x14ac:dyDescent="0.25">
      <c r="A112" s="20">
        <f t="shared" si="11"/>
        <v>45352</v>
      </c>
      <c r="B112" s="20">
        <f t="shared" si="9"/>
        <v>45382</v>
      </c>
      <c r="C112" s="21">
        <v>22.2</v>
      </c>
      <c r="D112" s="9">
        <f t="shared" si="10"/>
        <v>33.299999999999997</v>
      </c>
      <c r="E112" s="8">
        <f t="shared" si="6"/>
        <v>31</v>
      </c>
      <c r="F112" s="8">
        <f t="shared" si="7"/>
        <v>349</v>
      </c>
      <c r="G112" s="9">
        <f t="shared" si="8"/>
        <v>9191.8698113091141</v>
      </c>
    </row>
    <row r="113" spans="1:7" x14ac:dyDescent="0.25">
      <c r="A113" s="20">
        <v>45383</v>
      </c>
      <c r="B113" s="20">
        <f t="shared" si="9"/>
        <v>45412</v>
      </c>
      <c r="C113" s="21">
        <v>22.06</v>
      </c>
      <c r="D113" s="9">
        <f t="shared" si="10"/>
        <v>33.089999999999996</v>
      </c>
      <c r="E113" s="8">
        <f t="shared" si="6"/>
        <v>30</v>
      </c>
      <c r="F113" s="8">
        <f t="shared" si="7"/>
        <v>379</v>
      </c>
      <c r="G113" s="9">
        <f t="shared" si="8"/>
        <v>8842.4929126858533</v>
      </c>
    </row>
    <row r="114" spans="1:7" x14ac:dyDescent="0.25">
      <c r="A114" s="20">
        <f t="shared" si="11"/>
        <v>45413</v>
      </c>
      <c r="B114" s="20">
        <f t="shared" si="9"/>
        <v>45443</v>
      </c>
      <c r="C114" s="21">
        <v>21.02</v>
      </c>
      <c r="D114" s="9">
        <f t="shared" si="10"/>
        <v>31.53</v>
      </c>
      <c r="E114" s="8">
        <f t="shared" si="6"/>
        <v>31</v>
      </c>
      <c r="F114" s="8">
        <f t="shared" si="7"/>
        <v>410</v>
      </c>
      <c r="G114" s="9">
        <f t="shared" si="8"/>
        <v>8759.4008414487944</v>
      </c>
    </row>
    <row r="115" spans="1:7" x14ac:dyDescent="0.25">
      <c r="A115" s="20">
        <f t="shared" si="11"/>
        <v>45444</v>
      </c>
      <c r="B115" s="20">
        <f t="shared" si="9"/>
        <v>45473</v>
      </c>
      <c r="C115" s="21">
        <v>20.56</v>
      </c>
      <c r="D115" s="9">
        <f t="shared" si="10"/>
        <v>30.839999999999996</v>
      </c>
      <c r="E115" s="8">
        <f t="shared" si="6"/>
        <v>30</v>
      </c>
      <c r="F115" s="8">
        <f t="shared" si="7"/>
        <v>440</v>
      </c>
      <c r="G115" s="9">
        <f t="shared" si="8"/>
        <v>8309.2191804742379</v>
      </c>
    </row>
    <row r="116" spans="1:7" x14ac:dyDescent="0.25">
      <c r="A116" s="20">
        <f t="shared" si="11"/>
        <v>45474</v>
      </c>
      <c r="B116" s="20">
        <f t="shared" si="9"/>
        <v>45504</v>
      </c>
      <c r="C116" s="21">
        <v>19.66</v>
      </c>
      <c r="D116" s="9">
        <f t="shared" si="10"/>
        <v>29.490000000000002</v>
      </c>
      <c r="E116" s="8">
        <f t="shared" si="6"/>
        <v>31</v>
      </c>
      <c r="F116" s="8">
        <f t="shared" si="7"/>
        <v>471</v>
      </c>
      <c r="G116" s="9">
        <f t="shared" si="8"/>
        <v>8254.3061286886077</v>
      </c>
    </row>
    <row r="117" spans="1:7" x14ac:dyDescent="0.25">
      <c r="A117" s="20">
        <f t="shared" si="11"/>
        <v>45505</v>
      </c>
      <c r="B117" s="20">
        <f t="shared" si="9"/>
        <v>45535</v>
      </c>
      <c r="C117" s="21">
        <v>19.47</v>
      </c>
      <c r="D117" s="9">
        <f t="shared" si="10"/>
        <v>29.204999999999998</v>
      </c>
      <c r="E117" s="8">
        <f t="shared" si="6"/>
        <v>31</v>
      </c>
      <c r="F117" s="8">
        <f t="shared" si="7"/>
        <v>502</v>
      </c>
      <c r="G117" s="9">
        <f t="shared" si="8"/>
        <v>8183.1625596207477</v>
      </c>
    </row>
    <row r="118" spans="1:7" x14ac:dyDescent="0.25">
      <c r="A118" s="20">
        <f t="shared" si="11"/>
        <v>45536</v>
      </c>
      <c r="B118" s="20">
        <f t="shared" si="9"/>
        <v>45565</v>
      </c>
      <c r="C118" s="21">
        <v>19.23</v>
      </c>
      <c r="D118" s="9">
        <f t="shared" si="10"/>
        <v>28.844999999999999</v>
      </c>
      <c r="E118" s="8">
        <f t="shared" si="6"/>
        <v>30</v>
      </c>
      <c r="F118" s="8">
        <f t="shared" si="7"/>
        <v>532</v>
      </c>
      <c r="G118" s="9">
        <f t="shared" si="8"/>
        <v>7829.2957632025027</v>
      </c>
    </row>
    <row r="119" spans="1:7" x14ac:dyDescent="0.25">
      <c r="A119" s="20">
        <f t="shared" si="11"/>
        <v>45566</v>
      </c>
      <c r="B119" s="20">
        <f t="shared" si="9"/>
        <v>45596</v>
      </c>
      <c r="C119" s="21">
        <v>18.78</v>
      </c>
      <c r="D119" s="9">
        <f t="shared" si="10"/>
        <v>28.17</v>
      </c>
      <c r="E119" s="8">
        <f t="shared" si="6"/>
        <v>31</v>
      </c>
      <c r="F119" s="8">
        <f t="shared" si="7"/>
        <v>563</v>
      </c>
      <c r="G119" s="9">
        <f t="shared" si="8"/>
        <v>7923.5856720316333</v>
      </c>
    </row>
    <row r="120" spans="1:7" x14ac:dyDescent="0.25">
      <c r="A120" s="20">
        <v>45597</v>
      </c>
      <c r="B120" s="20">
        <f t="shared" si="9"/>
        <v>45626</v>
      </c>
      <c r="C120" s="21">
        <v>18.600000000000001</v>
      </c>
      <c r="D120" s="9">
        <f t="shared" si="10"/>
        <v>27.900000000000002</v>
      </c>
      <c r="E120" s="8">
        <f t="shared" si="6"/>
        <v>30</v>
      </c>
      <c r="F120" s="8">
        <f t="shared" si="7"/>
        <v>593</v>
      </c>
      <c r="G120" s="9">
        <f t="shared" si="8"/>
        <v>7599.5785714519134</v>
      </c>
    </row>
    <row r="121" spans="1:7" x14ac:dyDescent="0.25">
      <c r="A121" s="20">
        <v>45627</v>
      </c>
      <c r="B121" s="20">
        <f t="shared" si="9"/>
        <v>45657</v>
      </c>
      <c r="C121" s="21">
        <v>17.59</v>
      </c>
      <c r="D121" s="9">
        <f t="shared" si="10"/>
        <v>26.384999999999998</v>
      </c>
      <c r="E121" s="8">
        <f t="shared" si="6"/>
        <v>31</v>
      </c>
      <c r="F121" s="8">
        <f t="shared" si="7"/>
        <v>624</v>
      </c>
      <c r="G121" s="9">
        <f t="shared" si="8"/>
        <v>7471.369144303927</v>
      </c>
    </row>
    <row r="122" spans="1:7" x14ac:dyDescent="0.25">
      <c r="A122" s="20">
        <v>45658</v>
      </c>
      <c r="B122" s="20">
        <f t="shared" si="9"/>
        <v>45688</v>
      </c>
      <c r="C122" s="21">
        <v>16.59</v>
      </c>
      <c r="D122" s="9">
        <f t="shared" si="10"/>
        <v>24.884999999999998</v>
      </c>
      <c r="E122" s="8">
        <f t="shared" si="6"/>
        <v>31</v>
      </c>
      <c r="F122" s="8">
        <f t="shared" si="7"/>
        <v>655</v>
      </c>
      <c r="G122" s="9">
        <f t="shared" si="8"/>
        <v>7086.8130954263715</v>
      </c>
    </row>
    <row r="123" spans="1:7" x14ac:dyDescent="0.25">
      <c r="A123" s="20">
        <v>45689</v>
      </c>
      <c r="B123" s="20">
        <f t="shared" si="9"/>
        <v>45716</v>
      </c>
      <c r="C123" s="21">
        <v>17.53</v>
      </c>
      <c r="D123" s="9">
        <f t="shared" si="10"/>
        <v>26.295000000000002</v>
      </c>
      <c r="E123" s="8">
        <f t="shared" si="6"/>
        <v>28</v>
      </c>
      <c r="F123" s="8">
        <f t="shared" si="7"/>
        <v>683</v>
      </c>
      <c r="G123" s="9">
        <f t="shared" si="8"/>
        <v>6721.1280831848844</v>
      </c>
    </row>
    <row r="124" spans="1:7" x14ac:dyDescent="0.25">
      <c r="A124" s="20">
        <v>45717</v>
      </c>
      <c r="B124" s="20">
        <f t="shared" si="9"/>
        <v>45747</v>
      </c>
      <c r="C124" s="21">
        <v>16.61</v>
      </c>
      <c r="D124" s="9">
        <f t="shared" si="10"/>
        <v>24.914999999999999</v>
      </c>
      <c r="E124" s="8">
        <f t="shared" si="6"/>
        <v>31</v>
      </c>
      <c r="F124" s="8">
        <f t="shared" si="7"/>
        <v>714</v>
      </c>
      <c r="G124" s="9">
        <f t="shared" si="8"/>
        <v>7094.5455416232635</v>
      </c>
    </row>
    <row r="125" spans="1:7" x14ac:dyDescent="0.25">
      <c r="A125" s="20">
        <v>45748</v>
      </c>
      <c r="B125" s="20">
        <f t="shared" si="9"/>
        <v>45777</v>
      </c>
      <c r="C125" s="21">
        <v>17.079999999999998</v>
      </c>
      <c r="D125" s="9">
        <f t="shared" si="10"/>
        <v>25.619999999999997</v>
      </c>
      <c r="E125" s="8">
        <f t="shared" si="6"/>
        <v>30</v>
      </c>
      <c r="F125" s="8">
        <f t="shared" si="7"/>
        <v>744</v>
      </c>
      <c r="G125" s="9">
        <f t="shared" si="8"/>
        <v>7038.8616395997069</v>
      </c>
    </row>
    <row r="126" spans="1:7" x14ac:dyDescent="0.25">
      <c r="A126" s="20">
        <v>45778</v>
      </c>
      <c r="B126" s="20">
        <f t="shared" si="9"/>
        <v>45808</v>
      </c>
      <c r="C126" s="21">
        <v>17.309999999999999</v>
      </c>
      <c r="D126" s="9">
        <f t="shared" si="10"/>
        <v>25.964999999999996</v>
      </c>
      <c r="E126" s="8">
        <f t="shared" si="6"/>
        <v>31</v>
      </c>
      <c r="F126" s="8">
        <f t="shared" si="7"/>
        <v>775</v>
      </c>
      <c r="G126" s="9">
        <f t="shared" si="8"/>
        <v>7364.1162454361502</v>
      </c>
    </row>
    <row r="127" spans="1:7" ht="15.75" thickBot="1" x14ac:dyDescent="0.3">
      <c r="A127" s="20">
        <v>45809</v>
      </c>
      <c r="B127" s="20">
        <f t="shared" si="9"/>
        <v>45838</v>
      </c>
      <c r="C127" s="9">
        <v>17.03</v>
      </c>
      <c r="D127" s="9">
        <f t="shared" si="10"/>
        <v>25.545000000000002</v>
      </c>
      <c r="E127" s="8">
        <f t="shared" si="6"/>
        <v>30</v>
      </c>
      <c r="F127" s="8">
        <f t="shared" si="7"/>
        <v>805</v>
      </c>
      <c r="G127" s="9">
        <f t="shared" si="8"/>
        <v>7020.2587774710546</v>
      </c>
    </row>
    <row r="128" spans="1:7" ht="15.75" thickBot="1" x14ac:dyDescent="0.3">
      <c r="A128" s="43" t="s">
        <v>14</v>
      </c>
      <c r="B128" s="44"/>
      <c r="C128" s="44"/>
      <c r="D128" s="44"/>
      <c r="E128" s="44"/>
      <c r="F128" s="45"/>
      <c r="G128" s="22">
        <f>SUM(G15:G127)</f>
        <v>234573.60148925876</v>
      </c>
    </row>
  </sheetData>
  <mergeCells count="10">
    <mergeCell ref="A128:F128"/>
    <mergeCell ref="A1:G1"/>
    <mergeCell ref="A2:G2"/>
    <mergeCell ref="A4:G4"/>
    <mergeCell ref="A12:B14"/>
    <mergeCell ref="C12:C14"/>
    <mergeCell ref="D12:D14"/>
    <mergeCell ref="E12:E14"/>
    <mergeCell ref="F12:F14"/>
    <mergeCell ref="G12:G1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1"/>
  <sheetViews>
    <sheetView topLeftCell="A108" zoomScale="115" zoomScaleNormal="115" workbookViewId="0">
      <selection activeCell="G129" sqref="G129"/>
    </sheetView>
  </sheetViews>
  <sheetFormatPr baseColWidth="10" defaultColWidth="11.42578125" defaultRowHeight="12.75" x14ac:dyDescent="0.2"/>
  <cols>
    <col min="1" max="1" width="11.42578125" style="8"/>
    <col min="2" max="2" width="13.42578125" style="8" customWidth="1"/>
    <col min="3" max="3" width="15.42578125" style="8" customWidth="1"/>
    <col min="4" max="4" width="10.42578125" style="8" customWidth="1"/>
    <col min="5" max="5" width="10.140625" style="8" customWidth="1"/>
    <col min="6" max="6" width="10.7109375" style="8" customWidth="1"/>
    <col min="7" max="7" width="17.42578125" style="8" customWidth="1"/>
    <col min="8" max="16384" width="11.42578125" style="1"/>
  </cols>
  <sheetData>
    <row r="1" spans="1:9" x14ac:dyDescent="0.2">
      <c r="A1" s="47"/>
      <c r="B1" s="47"/>
      <c r="C1" s="47"/>
      <c r="D1" s="47"/>
      <c r="E1" s="47"/>
      <c r="F1" s="47"/>
      <c r="G1" s="47"/>
    </row>
    <row r="2" spans="1:9" ht="13.5" thickBot="1" x14ac:dyDescent="0.25">
      <c r="A2" s="46" t="s">
        <v>0</v>
      </c>
      <c r="B2" s="46"/>
      <c r="C2" s="46"/>
      <c r="D2" s="46"/>
      <c r="E2" s="46"/>
      <c r="F2" s="46"/>
      <c r="G2" s="46"/>
    </row>
    <row r="3" spans="1:9" ht="13.5" thickTop="1" x14ac:dyDescent="0.2">
      <c r="A3" s="7"/>
      <c r="B3" s="7"/>
      <c r="C3" s="7"/>
      <c r="D3" s="7"/>
      <c r="E3" s="7"/>
      <c r="F3" s="7"/>
      <c r="G3" s="7"/>
    </row>
    <row r="4" spans="1:9" x14ac:dyDescent="0.2">
      <c r="A4" s="47" t="s">
        <v>1</v>
      </c>
      <c r="B4" s="47"/>
      <c r="C4" s="47"/>
      <c r="D4" s="47"/>
      <c r="E4" s="47"/>
      <c r="F4" s="47"/>
      <c r="G4" s="47"/>
    </row>
    <row r="5" spans="1:9" x14ac:dyDescent="0.2">
      <c r="C5" s="9"/>
      <c r="D5" s="9"/>
      <c r="E5" s="10"/>
      <c r="G5" s="9"/>
      <c r="H5" s="2"/>
    </row>
    <row r="6" spans="1:9" x14ac:dyDescent="0.2">
      <c r="C6" s="11" t="s">
        <v>2</v>
      </c>
      <c r="D6" s="12" t="s">
        <v>3</v>
      </c>
      <c r="E6" s="12" t="s">
        <v>4</v>
      </c>
      <c r="G6" s="9"/>
      <c r="H6" s="3"/>
    </row>
    <row r="7" spans="1:9" x14ac:dyDescent="0.2">
      <c r="C7" s="9">
        <v>371953</v>
      </c>
      <c r="D7" s="13">
        <v>44958</v>
      </c>
      <c r="E7" s="14">
        <v>45838</v>
      </c>
      <c r="G7" s="9"/>
      <c r="H7" s="3"/>
    </row>
    <row r="8" spans="1:9" x14ac:dyDescent="0.2">
      <c r="A8" s="8" t="s">
        <v>5</v>
      </c>
      <c r="C8" s="15">
        <f>+E7-D7+1</f>
        <v>881</v>
      </c>
      <c r="D8" s="9"/>
      <c r="G8" s="9"/>
      <c r="H8" s="4"/>
    </row>
    <row r="9" spans="1:9" s="5" customFormat="1" x14ac:dyDescent="0.2">
      <c r="A9" s="16" t="s">
        <v>6</v>
      </c>
      <c r="B9" s="16"/>
      <c r="C9" s="17">
        <f>SUM(G15:G126)</f>
        <v>259791.92695538394</v>
      </c>
      <c r="D9" s="18"/>
      <c r="E9" s="19"/>
      <c r="F9" s="19"/>
      <c r="G9" s="18"/>
    </row>
    <row r="10" spans="1:9" x14ac:dyDescent="0.2">
      <c r="A10" s="8" t="s">
        <v>7</v>
      </c>
      <c r="C10" s="15">
        <v>2</v>
      </c>
      <c r="D10" s="9"/>
      <c r="G10" s="9"/>
    </row>
    <row r="11" spans="1:9" x14ac:dyDescent="0.2">
      <c r="C11" s="9"/>
      <c r="D11" s="9"/>
      <c r="G11" s="9"/>
    </row>
    <row r="12" spans="1:9" x14ac:dyDescent="0.2">
      <c r="A12" s="48" t="s">
        <v>8</v>
      </c>
      <c r="B12" s="49"/>
      <c r="C12" s="54" t="s">
        <v>9</v>
      </c>
      <c r="D12" s="57" t="s">
        <v>10</v>
      </c>
      <c r="E12" s="60" t="s">
        <v>11</v>
      </c>
      <c r="F12" s="60" t="s">
        <v>12</v>
      </c>
      <c r="G12" s="54" t="s">
        <v>13</v>
      </c>
    </row>
    <row r="13" spans="1:9" x14ac:dyDescent="0.2">
      <c r="A13" s="50"/>
      <c r="B13" s="51"/>
      <c r="C13" s="55"/>
      <c r="D13" s="58"/>
      <c r="E13" s="61"/>
      <c r="F13" s="61"/>
      <c r="G13" s="55"/>
    </row>
    <row r="14" spans="1:9" x14ac:dyDescent="0.2">
      <c r="A14" s="52"/>
      <c r="B14" s="53"/>
      <c r="C14" s="56"/>
      <c r="D14" s="59"/>
      <c r="E14" s="62"/>
      <c r="F14" s="62"/>
      <c r="G14" s="56"/>
    </row>
    <row r="15" spans="1:9" hidden="1" x14ac:dyDescent="0.2">
      <c r="A15" s="20">
        <v>42157</v>
      </c>
      <c r="B15" s="20">
        <f>EOMONTH(A15,0)</f>
        <v>42185</v>
      </c>
      <c r="C15" s="9">
        <v>19.37</v>
      </c>
      <c r="D15" s="9">
        <f>IF($C$10=1, +C15,+C15*1.5)</f>
        <v>29.055</v>
      </c>
      <c r="E15" s="8">
        <f t="shared" ref="E15:E32" si="0">IF(F14=$C$8,0, IF(AND($D$7&gt;B15,$E$7&gt;B15),0, IF(AND($D$7&gt;=A15,$E$7&lt;=B15),$E$7-$D$7+1,IF(AND(F14&lt;&gt;0,$E$7&gt;=A15,$E$7&lt;=B15),$E$7-A15+1,IF(AND(F14=0,$D$7&gt;=A15,$D$7&lt;=B15,$E$7&gt;B15),B15-$D$7+1, B15-A15+1)))))</f>
        <v>0</v>
      </c>
      <c r="F15" s="8">
        <v>6</v>
      </c>
      <c r="G15" s="9">
        <f>(((1+(D15/100))^(E15/365))-1)*$C$7</f>
        <v>0</v>
      </c>
    </row>
    <row r="16" spans="1:9" hidden="1" x14ac:dyDescent="0.2">
      <c r="A16" s="20">
        <f>+B15+1</f>
        <v>42186</v>
      </c>
      <c r="B16" s="20">
        <f>EOMONTH(A16,0)</f>
        <v>42216</v>
      </c>
      <c r="C16" s="9">
        <v>19.260000000000002</v>
      </c>
      <c r="D16" s="9">
        <f>IF($C$10=1, +C16,+C16*1.5)</f>
        <v>28.89</v>
      </c>
      <c r="E16" s="8">
        <f t="shared" si="0"/>
        <v>0</v>
      </c>
      <c r="F16" s="8">
        <f t="shared" ref="F16:F32" si="1">+F15+E16</f>
        <v>6</v>
      </c>
      <c r="G16" s="9">
        <f t="shared" ref="G16:G32" si="2">(((1+(D16/100))^(E16/365))-1)*$C$7</f>
        <v>0</v>
      </c>
      <c r="I16" s="6"/>
    </row>
    <row r="17" spans="1:9" hidden="1" x14ac:dyDescent="0.2">
      <c r="A17" s="20">
        <f>+B16+1</f>
        <v>42217</v>
      </c>
      <c r="B17" s="20">
        <f t="shared" ref="B17:B66" si="3">EOMONTH(A17,0)</f>
        <v>42247</v>
      </c>
      <c r="C17" s="9">
        <v>19.260000000000002</v>
      </c>
      <c r="D17" s="9">
        <f t="shared" ref="D17:D32" si="4">IF($C$10=1, +C17,+C17*1.5)</f>
        <v>28.89</v>
      </c>
      <c r="E17" s="8">
        <f>IF(F16=$C$8,0, IF(AND($D$7&gt;B17,$E$7&gt;B17),0, IF(AND($D$7&gt;=A17,$E$7&lt;=B17),$E$7-$D$7+1,IF(AND(F16&lt;&gt;0,$E$7&gt;=A17,$E$7&lt;=B17),$E$7-A17+1,IF(AND(F16=0,$D$7&gt;=A17,$D$7&lt;=B17,$E$7&gt;B17),B17-$D$7+1, B17-A17+1)))))</f>
        <v>0</v>
      </c>
      <c r="F17" s="8">
        <f>+F16+E17</f>
        <v>6</v>
      </c>
      <c r="G17" s="9">
        <f t="shared" si="2"/>
        <v>0</v>
      </c>
      <c r="I17" s="6"/>
    </row>
    <row r="18" spans="1:9" hidden="1" x14ac:dyDescent="0.2">
      <c r="A18" s="20">
        <f t="shared" ref="A18:A66" si="5">+B17+1</f>
        <v>42248</v>
      </c>
      <c r="B18" s="20">
        <f t="shared" si="3"/>
        <v>42277</v>
      </c>
      <c r="C18" s="9">
        <v>19.260000000000002</v>
      </c>
      <c r="D18" s="9">
        <f>IF($C$10=1, +C18,+C18*1.5)</f>
        <v>28.89</v>
      </c>
      <c r="E18" s="8">
        <f t="shared" si="0"/>
        <v>0</v>
      </c>
      <c r="F18" s="8">
        <f t="shared" si="1"/>
        <v>6</v>
      </c>
      <c r="G18" s="9">
        <f t="shared" si="2"/>
        <v>0</v>
      </c>
      <c r="I18" s="6"/>
    </row>
    <row r="19" spans="1:9" hidden="1" x14ac:dyDescent="0.2">
      <c r="A19" s="20">
        <f t="shared" si="5"/>
        <v>42278</v>
      </c>
      <c r="B19" s="20">
        <f t="shared" si="3"/>
        <v>42308</v>
      </c>
      <c r="C19" s="9">
        <v>19.329999999999998</v>
      </c>
      <c r="D19" s="9">
        <f t="shared" si="4"/>
        <v>28.994999999999997</v>
      </c>
      <c r="E19" s="8">
        <f t="shared" si="0"/>
        <v>0</v>
      </c>
      <c r="F19" s="8">
        <f t="shared" si="1"/>
        <v>6</v>
      </c>
      <c r="G19" s="9">
        <f t="shared" si="2"/>
        <v>0</v>
      </c>
      <c r="I19" s="6"/>
    </row>
    <row r="20" spans="1:9" hidden="1" x14ac:dyDescent="0.2">
      <c r="A20" s="20">
        <f t="shared" si="5"/>
        <v>42309</v>
      </c>
      <c r="B20" s="20">
        <f t="shared" si="3"/>
        <v>42338</v>
      </c>
      <c r="C20" s="9">
        <v>19.329999999999998</v>
      </c>
      <c r="D20" s="9">
        <f t="shared" si="4"/>
        <v>28.994999999999997</v>
      </c>
      <c r="E20" s="8">
        <f t="shared" si="0"/>
        <v>0</v>
      </c>
      <c r="F20" s="8">
        <f t="shared" si="1"/>
        <v>6</v>
      </c>
      <c r="G20" s="9">
        <f t="shared" si="2"/>
        <v>0</v>
      </c>
      <c r="I20" s="6"/>
    </row>
    <row r="21" spans="1:9" hidden="1" x14ac:dyDescent="0.2">
      <c r="A21" s="20">
        <f t="shared" si="5"/>
        <v>42339</v>
      </c>
      <c r="B21" s="20">
        <f t="shared" si="3"/>
        <v>42369</v>
      </c>
      <c r="C21" s="9">
        <v>19.329999999999998</v>
      </c>
      <c r="D21" s="9">
        <f t="shared" si="4"/>
        <v>28.994999999999997</v>
      </c>
      <c r="E21" s="8">
        <f t="shared" si="0"/>
        <v>0</v>
      </c>
      <c r="F21" s="8">
        <f t="shared" si="1"/>
        <v>6</v>
      </c>
      <c r="G21" s="9">
        <f t="shared" si="2"/>
        <v>0</v>
      </c>
      <c r="I21" s="6"/>
    </row>
    <row r="22" spans="1:9" hidden="1" x14ac:dyDescent="0.2">
      <c r="A22" s="20">
        <v>42633</v>
      </c>
      <c r="B22" s="20">
        <f t="shared" si="3"/>
        <v>42643</v>
      </c>
      <c r="C22" s="9">
        <v>21.34</v>
      </c>
      <c r="D22" s="9">
        <f t="shared" si="4"/>
        <v>32.01</v>
      </c>
      <c r="E22" s="8">
        <f t="shared" si="0"/>
        <v>0</v>
      </c>
      <c r="F22" s="8">
        <f t="shared" si="1"/>
        <v>6</v>
      </c>
      <c r="G22" s="9">
        <f t="shared" si="2"/>
        <v>0</v>
      </c>
      <c r="I22" s="6"/>
    </row>
    <row r="23" spans="1:9" hidden="1" x14ac:dyDescent="0.2">
      <c r="A23" s="20">
        <f t="shared" si="5"/>
        <v>42644</v>
      </c>
      <c r="B23" s="20">
        <f t="shared" si="3"/>
        <v>42674</v>
      </c>
      <c r="C23" s="9">
        <v>21.99</v>
      </c>
      <c r="D23" s="9">
        <f t="shared" si="4"/>
        <v>32.984999999999999</v>
      </c>
      <c r="E23" s="8">
        <f t="shared" si="0"/>
        <v>0</v>
      </c>
      <c r="F23" s="8">
        <f t="shared" si="1"/>
        <v>6</v>
      </c>
      <c r="G23" s="9">
        <f t="shared" si="2"/>
        <v>0</v>
      </c>
      <c r="I23" s="6"/>
    </row>
    <row r="24" spans="1:9" hidden="1" x14ac:dyDescent="0.2">
      <c r="A24" s="20">
        <f t="shared" si="5"/>
        <v>42675</v>
      </c>
      <c r="B24" s="20">
        <f t="shared" si="3"/>
        <v>42704</v>
      </c>
      <c r="C24" s="9">
        <v>16.68</v>
      </c>
      <c r="D24" s="9">
        <f t="shared" si="4"/>
        <v>25.02</v>
      </c>
      <c r="E24" s="8">
        <f t="shared" si="0"/>
        <v>0</v>
      </c>
      <c r="F24" s="8">
        <f t="shared" si="1"/>
        <v>6</v>
      </c>
      <c r="G24" s="9">
        <f t="shared" si="2"/>
        <v>0</v>
      </c>
      <c r="I24" s="6"/>
    </row>
    <row r="25" spans="1:9" hidden="1" x14ac:dyDescent="0.2">
      <c r="A25" s="20">
        <f t="shared" si="5"/>
        <v>42705</v>
      </c>
      <c r="B25" s="20">
        <f t="shared" si="3"/>
        <v>42735</v>
      </c>
      <c r="C25" s="9">
        <v>16.68</v>
      </c>
      <c r="D25" s="9">
        <f t="shared" si="4"/>
        <v>25.02</v>
      </c>
      <c r="E25" s="8">
        <f t="shared" si="0"/>
        <v>0</v>
      </c>
      <c r="F25" s="8">
        <f t="shared" si="1"/>
        <v>6</v>
      </c>
      <c r="G25" s="9">
        <f t="shared" si="2"/>
        <v>0</v>
      </c>
      <c r="I25" s="6"/>
    </row>
    <row r="26" spans="1:9" hidden="1" x14ac:dyDescent="0.2">
      <c r="A26" s="20">
        <f t="shared" si="5"/>
        <v>42736</v>
      </c>
      <c r="B26" s="20">
        <f t="shared" si="3"/>
        <v>42766</v>
      </c>
      <c r="C26" s="9">
        <v>22.34</v>
      </c>
      <c r="D26" s="9">
        <f t="shared" si="4"/>
        <v>33.51</v>
      </c>
      <c r="E26" s="8">
        <f t="shared" si="0"/>
        <v>0</v>
      </c>
      <c r="F26" s="8">
        <f t="shared" si="1"/>
        <v>6</v>
      </c>
      <c r="G26" s="9">
        <f t="shared" si="2"/>
        <v>0</v>
      </c>
      <c r="I26" s="6"/>
    </row>
    <row r="27" spans="1:9" hidden="1" x14ac:dyDescent="0.2">
      <c r="A27" s="20">
        <f t="shared" si="5"/>
        <v>42767</v>
      </c>
      <c r="B27" s="20">
        <f t="shared" si="3"/>
        <v>42794</v>
      </c>
      <c r="C27" s="9">
        <v>22.34</v>
      </c>
      <c r="D27" s="9">
        <f t="shared" si="4"/>
        <v>33.51</v>
      </c>
      <c r="E27" s="8">
        <f t="shared" si="0"/>
        <v>0</v>
      </c>
      <c r="F27" s="8">
        <f t="shared" si="1"/>
        <v>6</v>
      </c>
      <c r="G27" s="9">
        <f t="shared" si="2"/>
        <v>0</v>
      </c>
      <c r="I27" s="6"/>
    </row>
    <row r="28" spans="1:9" hidden="1" x14ac:dyDescent="0.2">
      <c r="A28" s="20">
        <f t="shared" si="5"/>
        <v>42795</v>
      </c>
      <c r="B28" s="20">
        <f t="shared" si="3"/>
        <v>42825</v>
      </c>
      <c r="C28" s="9">
        <v>22.34</v>
      </c>
      <c r="D28" s="9">
        <f t="shared" si="4"/>
        <v>33.51</v>
      </c>
      <c r="E28" s="8">
        <f t="shared" si="0"/>
        <v>0</v>
      </c>
      <c r="F28" s="8">
        <f t="shared" si="1"/>
        <v>6</v>
      </c>
      <c r="G28" s="9">
        <f t="shared" si="2"/>
        <v>0</v>
      </c>
      <c r="I28" s="6"/>
    </row>
    <row r="29" spans="1:9" hidden="1" x14ac:dyDescent="0.2">
      <c r="A29" s="20">
        <f t="shared" si="5"/>
        <v>42826</v>
      </c>
      <c r="B29" s="20">
        <f t="shared" si="3"/>
        <v>42855</v>
      </c>
      <c r="C29" s="9">
        <v>22.33</v>
      </c>
      <c r="D29" s="9">
        <f t="shared" si="4"/>
        <v>33.494999999999997</v>
      </c>
      <c r="E29" s="8">
        <f t="shared" si="0"/>
        <v>0</v>
      </c>
      <c r="F29" s="8">
        <f t="shared" si="1"/>
        <v>6</v>
      </c>
      <c r="G29" s="9">
        <f t="shared" si="2"/>
        <v>0</v>
      </c>
      <c r="I29" s="6"/>
    </row>
    <row r="30" spans="1:9" hidden="1" x14ac:dyDescent="0.2">
      <c r="A30" s="20">
        <f t="shared" si="5"/>
        <v>42856</v>
      </c>
      <c r="B30" s="20">
        <f t="shared" si="3"/>
        <v>42886</v>
      </c>
      <c r="C30" s="9">
        <v>22.33</v>
      </c>
      <c r="D30" s="9">
        <f t="shared" si="4"/>
        <v>33.494999999999997</v>
      </c>
      <c r="E30" s="8">
        <f t="shared" si="0"/>
        <v>0</v>
      </c>
      <c r="F30" s="8">
        <f t="shared" si="1"/>
        <v>6</v>
      </c>
      <c r="G30" s="9">
        <f t="shared" si="2"/>
        <v>0</v>
      </c>
      <c r="I30" s="6"/>
    </row>
    <row r="31" spans="1:9" hidden="1" x14ac:dyDescent="0.2">
      <c r="A31" s="20">
        <f t="shared" si="5"/>
        <v>42887</v>
      </c>
      <c r="B31" s="20">
        <f t="shared" si="3"/>
        <v>42916</v>
      </c>
      <c r="C31" s="9">
        <v>22.33</v>
      </c>
      <c r="D31" s="9">
        <f t="shared" si="4"/>
        <v>33.494999999999997</v>
      </c>
      <c r="E31" s="8">
        <f t="shared" si="0"/>
        <v>0</v>
      </c>
      <c r="F31" s="8">
        <f t="shared" si="1"/>
        <v>6</v>
      </c>
      <c r="G31" s="9">
        <f t="shared" si="2"/>
        <v>0</v>
      </c>
      <c r="I31" s="6"/>
    </row>
    <row r="32" spans="1:9" hidden="1" x14ac:dyDescent="0.2">
      <c r="A32" s="20">
        <f t="shared" si="5"/>
        <v>42917</v>
      </c>
      <c r="B32" s="20">
        <f t="shared" si="3"/>
        <v>42947</v>
      </c>
      <c r="C32" s="9">
        <v>21.98</v>
      </c>
      <c r="D32" s="9">
        <f t="shared" si="4"/>
        <v>32.97</v>
      </c>
      <c r="E32" s="8">
        <f t="shared" si="0"/>
        <v>0</v>
      </c>
      <c r="F32" s="8">
        <f t="shared" si="1"/>
        <v>6</v>
      </c>
      <c r="G32" s="9">
        <f t="shared" si="2"/>
        <v>0</v>
      </c>
      <c r="I32" s="6"/>
    </row>
    <row r="33" spans="1:9" hidden="1" x14ac:dyDescent="0.2">
      <c r="A33" s="20">
        <f t="shared" si="5"/>
        <v>42948</v>
      </c>
      <c r="B33" s="20">
        <f t="shared" si="3"/>
        <v>42978</v>
      </c>
      <c r="C33" s="9">
        <v>21.98</v>
      </c>
      <c r="D33" s="9">
        <f>IF($C$10=1, +C33,+C33*1.5)</f>
        <v>32.97</v>
      </c>
      <c r="E33" s="8">
        <f>IF(F32=$C$8,0, IF(AND($D$7&gt;B33,$E$7&gt;B33),0, IF(AND($D$7&gt;=A33,$E$7&lt;=B33),$E$7-$D$7+1,IF(AND(F32&lt;&gt;0,$E$7&gt;=A33,$E$7&lt;=B33),$E$7-A33+1,IF(AND(F32=0,$D$7&gt;=A33,$D$7&lt;=B33,$E$7&gt;B33),B33-$D$7+1, B33-A33+1)))))</f>
        <v>0</v>
      </c>
      <c r="F33" s="8">
        <f>+F32+E33</f>
        <v>6</v>
      </c>
      <c r="G33" s="9">
        <f>(((1+(D33/100))^(E33/365))-1)*$C$7</f>
        <v>0</v>
      </c>
      <c r="I33" s="6"/>
    </row>
    <row r="34" spans="1:9" hidden="1" x14ac:dyDescent="0.2">
      <c r="A34" s="20">
        <f t="shared" si="5"/>
        <v>42979</v>
      </c>
      <c r="B34" s="20">
        <f t="shared" si="3"/>
        <v>43008</v>
      </c>
      <c r="C34" s="9">
        <v>21.98</v>
      </c>
      <c r="D34" s="9">
        <f>IF($C$10=1, +C34,+C34*1.5)</f>
        <v>32.97</v>
      </c>
      <c r="E34" s="8">
        <f>IF(F33=$C$8,0, IF(AND($D$7&gt;B34,$E$7&gt;B34),0, IF(AND($D$7&gt;=A34,$E$7&lt;=B34),$E$7-$D$7+1,IF(AND(F33&lt;&gt;0,$E$7&gt;=A34,$E$7&lt;=B34),$E$7-A34+1,IF(AND(F33=0,$D$7&gt;=A34,$D$7&lt;=B34,$E$7&gt;B34),B34-$D$7+1, B34-A34+1)))))</f>
        <v>0</v>
      </c>
      <c r="F34" s="8">
        <f>+F33+E34</f>
        <v>6</v>
      </c>
      <c r="G34" s="9">
        <f>(((1+(D34/100))^(E34/365))-1)*$C$7</f>
        <v>0</v>
      </c>
      <c r="I34" s="6"/>
    </row>
    <row r="35" spans="1:9" hidden="1" x14ac:dyDescent="0.2">
      <c r="A35" s="20">
        <f t="shared" si="5"/>
        <v>43009</v>
      </c>
      <c r="B35" s="20">
        <f t="shared" si="3"/>
        <v>43039</v>
      </c>
      <c r="C35" s="9">
        <v>21.15</v>
      </c>
      <c r="D35" s="9">
        <f>IF($C$10=1, +C35,+C35*1.5)</f>
        <v>31.724999999999998</v>
      </c>
      <c r="E35" s="8">
        <f>IF(F34=$C$8,0, IF(AND($D$7&gt;B35,$E$7&gt;B35),0, IF(AND($D$7&gt;=A35,$E$7&lt;=B35),$E$7-$D$7+1,IF(AND(F34&lt;&gt;0,$E$7&gt;=A35,$E$7&lt;=B35),$E$7-A35+1,IF(AND(F34=0,$D$7&gt;=A35,$D$7&lt;=B35,$E$7&gt;B35),B35-$D$7+1, B35-A35+1)))))</f>
        <v>0</v>
      </c>
      <c r="F35" s="8">
        <f>+F34+E35</f>
        <v>6</v>
      </c>
      <c r="G35" s="9">
        <f>(((1+(D35/100))^(E35/365))-1)*$C$7</f>
        <v>0</v>
      </c>
      <c r="I35" s="6"/>
    </row>
    <row r="36" spans="1:9" hidden="1" x14ac:dyDescent="0.2">
      <c r="A36" s="20">
        <f t="shared" si="5"/>
        <v>43040</v>
      </c>
      <c r="B36" s="20">
        <f t="shared" si="3"/>
        <v>43069</v>
      </c>
      <c r="C36" s="9">
        <v>20.96</v>
      </c>
      <c r="D36" s="9">
        <f>IF($C$10=1, +C36,+C36*1.5)</f>
        <v>31.44</v>
      </c>
      <c r="E36" s="8">
        <f>IF(F35=$C$8,0, IF(AND($D$7&gt;B36,$E$7&gt;B36),0, IF(AND($D$7&gt;=A36,$E$7&lt;=B36),$E$7-$D$7+1,IF(AND(F35&lt;&gt;0,$E$7&gt;=A36,$E$7&lt;=B36),$E$7-A36+1,IF(AND(F35=0,$D$7&gt;=A36,$D$7&lt;=B36,$E$7&gt;B36),B36-$D$7+1, B36-A36+1)))))</f>
        <v>0</v>
      </c>
      <c r="F36" s="8">
        <f>+F35+E36</f>
        <v>6</v>
      </c>
      <c r="G36" s="9">
        <f>(((1+(D36/100))^(E36/365))-1)*$C$7</f>
        <v>0</v>
      </c>
      <c r="I36" s="6"/>
    </row>
    <row r="37" spans="1:9" hidden="1" x14ac:dyDescent="0.2">
      <c r="A37" s="20">
        <f t="shared" si="5"/>
        <v>43070</v>
      </c>
      <c r="B37" s="20">
        <f t="shared" si="3"/>
        <v>43100</v>
      </c>
      <c r="C37" s="9">
        <v>20.77</v>
      </c>
      <c r="D37" s="9">
        <f t="shared" ref="D37:D42" si="6">IF($C$10=1, +C37,+C37*1.5)</f>
        <v>31.155000000000001</v>
      </c>
      <c r="E37" s="8">
        <f t="shared" ref="E37:E42" si="7">IF(F36=$C$8,0, IF(AND($D$7&gt;B37,$E$7&gt;B37),0, IF(AND($D$7&gt;=A37,$E$7&lt;=B37),$E$7-$D$7+1,IF(AND(F36&lt;&gt;0,$E$7&gt;=A37,$E$7&lt;=B37),$E$7-A37+1,IF(AND(F36=0,$D$7&gt;=A37,$D$7&lt;=B37,$E$7&gt;B37),B37-$D$7+1, B37-A37+1)))))</f>
        <v>0</v>
      </c>
      <c r="F37" s="8">
        <f t="shared" ref="F37:F42" si="8">+F36+E37</f>
        <v>6</v>
      </c>
      <c r="G37" s="9">
        <f t="shared" ref="G37:G42" si="9">(((1+(D37/100))^(E37/365))-1)*$C$7</f>
        <v>0</v>
      </c>
      <c r="I37" s="6"/>
    </row>
    <row r="38" spans="1:9" hidden="1" x14ac:dyDescent="0.2">
      <c r="A38" s="20">
        <f t="shared" si="5"/>
        <v>43101</v>
      </c>
      <c r="B38" s="20">
        <f t="shared" si="3"/>
        <v>43131</v>
      </c>
      <c r="C38" s="9">
        <v>20.69</v>
      </c>
      <c r="D38" s="9">
        <f t="shared" si="6"/>
        <v>31.035000000000004</v>
      </c>
      <c r="E38" s="8">
        <f t="shared" si="7"/>
        <v>0</v>
      </c>
      <c r="F38" s="8">
        <f t="shared" si="8"/>
        <v>6</v>
      </c>
      <c r="G38" s="9">
        <f t="shared" si="9"/>
        <v>0</v>
      </c>
      <c r="I38" s="6"/>
    </row>
    <row r="39" spans="1:9" hidden="1" x14ac:dyDescent="0.2">
      <c r="A39" s="20">
        <f t="shared" si="5"/>
        <v>43132</v>
      </c>
      <c r="B39" s="20">
        <f t="shared" si="3"/>
        <v>43159</v>
      </c>
      <c r="C39" s="9">
        <v>21.01</v>
      </c>
      <c r="D39" s="9">
        <f t="shared" si="6"/>
        <v>31.515000000000001</v>
      </c>
      <c r="E39" s="8">
        <f t="shared" si="7"/>
        <v>0</v>
      </c>
      <c r="F39" s="8">
        <f t="shared" si="8"/>
        <v>6</v>
      </c>
      <c r="G39" s="9">
        <f t="shared" si="9"/>
        <v>0</v>
      </c>
      <c r="I39" s="6"/>
    </row>
    <row r="40" spans="1:9" hidden="1" x14ac:dyDescent="0.2">
      <c r="A40" s="20">
        <f t="shared" si="5"/>
        <v>43160</v>
      </c>
      <c r="B40" s="20">
        <f t="shared" si="3"/>
        <v>43190</v>
      </c>
      <c r="C40" s="9">
        <v>20.68</v>
      </c>
      <c r="D40" s="9">
        <f t="shared" si="6"/>
        <v>31.02</v>
      </c>
      <c r="E40" s="8">
        <f t="shared" si="7"/>
        <v>0</v>
      </c>
      <c r="F40" s="8">
        <f t="shared" si="8"/>
        <v>6</v>
      </c>
      <c r="G40" s="9">
        <f t="shared" si="9"/>
        <v>0</v>
      </c>
      <c r="I40" s="6"/>
    </row>
    <row r="41" spans="1:9" hidden="1" x14ac:dyDescent="0.2">
      <c r="A41" s="20">
        <f t="shared" si="5"/>
        <v>43191</v>
      </c>
      <c r="B41" s="20">
        <f t="shared" si="3"/>
        <v>43220</v>
      </c>
      <c r="C41" s="9">
        <v>20.48</v>
      </c>
      <c r="D41" s="9">
        <f t="shared" si="6"/>
        <v>30.72</v>
      </c>
      <c r="E41" s="8">
        <f t="shared" si="7"/>
        <v>0</v>
      </c>
      <c r="F41" s="8">
        <f t="shared" si="8"/>
        <v>6</v>
      </c>
      <c r="G41" s="9">
        <f t="shared" si="9"/>
        <v>0</v>
      </c>
      <c r="I41" s="6"/>
    </row>
    <row r="42" spans="1:9" hidden="1" x14ac:dyDescent="0.2">
      <c r="A42" s="20">
        <f t="shared" si="5"/>
        <v>43221</v>
      </c>
      <c r="B42" s="20">
        <f t="shared" si="3"/>
        <v>43251</v>
      </c>
      <c r="C42" s="9">
        <v>20.440000000000001</v>
      </c>
      <c r="D42" s="9">
        <f t="shared" si="6"/>
        <v>30.660000000000004</v>
      </c>
      <c r="E42" s="8">
        <f t="shared" si="7"/>
        <v>0</v>
      </c>
      <c r="F42" s="8">
        <f t="shared" si="8"/>
        <v>6</v>
      </c>
      <c r="G42" s="9">
        <f t="shared" si="9"/>
        <v>0</v>
      </c>
      <c r="I42" s="6"/>
    </row>
    <row r="43" spans="1:9" hidden="1" x14ac:dyDescent="0.2">
      <c r="A43" s="20">
        <f t="shared" si="5"/>
        <v>43252</v>
      </c>
      <c r="B43" s="20">
        <f t="shared" si="3"/>
        <v>43281</v>
      </c>
      <c r="C43" s="9">
        <v>20.28</v>
      </c>
      <c r="D43" s="9">
        <f t="shared" ref="D43:D106" si="10">IF($C$10=1, +C43,+C43*1.5)</f>
        <v>30.42</v>
      </c>
      <c r="E43" s="8">
        <f t="shared" ref="E43:E106" si="11">IF(F42=$C$8,0, IF(AND($D$7&gt;B43,$E$7&gt;B43),0, IF(AND($D$7&gt;=A43,$E$7&lt;=B43),$E$7-$D$7+1,IF(AND(F42&lt;&gt;0,$E$7&gt;=A43,$E$7&lt;=B43),$E$7-A43+1,IF(AND(F42=0,$D$7&gt;=A43,$D$7&lt;=B43,$E$7&gt;B43),B43-$D$7+1, B43-A43+1)))))</f>
        <v>0</v>
      </c>
      <c r="F43" s="8">
        <f t="shared" ref="F43:F106" si="12">+F42+E43</f>
        <v>6</v>
      </c>
      <c r="G43" s="9">
        <f t="shared" ref="G43:G106" si="13">(((1+(D43/100))^(E43/365))-1)*$C$7</f>
        <v>0</v>
      </c>
      <c r="I43" s="6"/>
    </row>
    <row r="44" spans="1:9" hidden="1" x14ac:dyDescent="0.2">
      <c r="A44" s="20">
        <f t="shared" si="5"/>
        <v>43282</v>
      </c>
      <c r="B44" s="20">
        <f t="shared" si="3"/>
        <v>43312</v>
      </c>
      <c r="C44" s="9">
        <v>20.03</v>
      </c>
      <c r="D44" s="9">
        <f t="shared" si="10"/>
        <v>30.045000000000002</v>
      </c>
      <c r="E44" s="8">
        <f t="shared" si="11"/>
        <v>0</v>
      </c>
      <c r="F44" s="8">
        <f t="shared" si="12"/>
        <v>6</v>
      </c>
      <c r="G44" s="9">
        <f t="shared" si="13"/>
        <v>0</v>
      </c>
      <c r="I44" s="6"/>
    </row>
    <row r="45" spans="1:9" hidden="1" x14ac:dyDescent="0.2">
      <c r="A45" s="20">
        <f t="shared" si="5"/>
        <v>43313</v>
      </c>
      <c r="B45" s="20">
        <f t="shared" si="3"/>
        <v>43343</v>
      </c>
      <c r="C45" s="9">
        <v>19.940000000000001</v>
      </c>
      <c r="D45" s="9">
        <f t="shared" si="10"/>
        <v>29.910000000000004</v>
      </c>
      <c r="E45" s="8">
        <f t="shared" si="11"/>
        <v>0</v>
      </c>
      <c r="F45" s="8">
        <f t="shared" si="12"/>
        <v>6</v>
      </c>
      <c r="G45" s="9">
        <f t="shared" si="13"/>
        <v>0</v>
      </c>
      <c r="I45" s="6"/>
    </row>
    <row r="46" spans="1:9" hidden="1" x14ac:dyDescent="0.2">
      <c r="A46" s="20">
        <f t="shared" si="5"/>
        <v>43344</v>
      </c>
      <c r="B46" s="20">
        <f t="shared" si="3"/>
        <v>43373</v>
      </c>
      <c r="C46" s="9">
        <v>19.809999999999999</v>
      </c>
      <c r="D46" s="9">
        <f t="shared" si="10"/>
        <v>29.714999999999996</v>
      </c>
      <c r="E46" s="8">
        <f t="shared" si="11"/>
        <v>0</v>
      </c>
      <c r="F46" s="8">
        <f t="shared" si="12"/>
        <v>6</v>
      </c>
      <c r="G46" s="9">
        <f t="shared" si="13"/>
        <v>0</v>
      </c>
      <c r="I46" s="6"/>
    </row>
    <row r="47" spans="1:9" hidden="1" x14ac:dyDescent="0.2">
      <c r="A47" s="20">
        <f t="shared" si="5"/>
        <v>43374</v>
      </c>
      <c r="B47" s="20">
        <f t="shared" si="3"/>
        <v>43404</v>
      </c>
      <c r="C47" s="9">
        <v>19.63</v>
      </c>
      <c r="D47" s="9">
        <f t="shared" si="10"/>
        <v>29.445</v>
      </c>
      <c r="E47" s="8">
        <f t="shared" si="11"/>
        <v>0</v>
      </c>
      <c r="F47" s="8">
        <f t="shared" si="12"/>
        <v>6</v>
      </c>
      <c r="G47" s="9">
        <f t="shared" si="13"/>
        <v>0</v>
      </c>
      <c r="I47" s="6"/>
    </row>
    <row r="48" spans="1:9" hidden="1" x14ac:dyDescent="0.2">
      <c r="A48" s="20">
        <f t="shared" si="5"/>
        <v>43405</v>
      </c>
      <c r="B48" s="20">
        <f t="shared" si="3"/>
        <v>43434</v>
      </c>
      <c r="C48" s="9">
        <v>19.489999999999998</v>
      </c>
      <c r="D48" s="9">
        <f t="shared" si="10"/>
        <v>29.234999999999999</v>
      </c>
      <c r="E48" s="8">
        <f t="shared" si="11"/>
        <v>0</v>
      </c>
      <c r="F48" s="8">
        <f t="shared" si="12"/>
        <v>6</v>
      </c>
      <c r="G48" s="9">
        <f t="shared" si="13"/>
        <v>0</v>
      </c>
      <c r="I48" s="6"/>
    </row>
    <row r="49" spans="1:9" hidden="1" x14ac:dyDescent="0.2">
      <c r="A49" s="20">
        <f t="shared" si="5"/>
        <v>43435</v>
      </c>
      <c r="B49" s="20">
        <f t="shared" si="3"/>
        <v>43465</v>
      </c>
      <c r="C49" s="9">
        <v>19.399999999999999</v>
      </c>
      <c r="D49" s="9">
        <f t="shared" si="10"/>
        <v>29.099999999999998</v>
      </c>
      <c r="E49" s="8">
        <f t="shared" si="11"/>
        <v>0</v>
      </c>
      <c r="F49" s="8">
        <f t="shared" si="12"/>
        <v>6</v>
      </c>
      <c r="G49" s="9">
        <f t="shared" si="13"/>
        <v>0</v>
      </c>
      <c r="I49" s="6"/>
    </row>
    <row r="50" spans="1:9" hidden="1" x14ac:dyDescent="0.2">
      <c r="A50" s="20">
        <f t="shared" si="5"/>
        <v>43466</v>
      </c>
      <c r="B50" s="20">
        <f t="shared" si="3"/>
        <v>43496</v>
      </c>
      <c r="C50" s="9">
        <v>19.16</v>
      </c>
      <c r="D50" s="9">
        <f t="shared" si="10"/>
        <v>28.740000000000002</v>
      </c>
      <c r="E50" s="8">
        <f t="shared" si="11"/>
        <v>0</v>
      </c>
      <c r="F50" s="8">
        <f t="shared" si="12"/>
        <v>6</v>
      </c>
      <c r="G50" s="9">
        <f t="shared" si="13"/>
        <v>0</v>
      </c>
      <c r="I50" s="6"/>
    </row>
    <row r="51" spans="1:9" hidden="1" x14ac:dyDescent="0.2">
      <c r="A51" s="20">
        <f t="shared" si="5"/>
        <v>43497</v>
      </c>
      <c r="B51" s="20">
        <f t="shared" si="3"/>
        <v>43524</v>
      </c>
      <c r="C51" s="9">
        <v>19.7</v>
      </c>
      <c r="D51" s="9">
        <f t="shared" si="10"/>
        <v>29.549999999999997</v>
      </c>
      <c r="E51" s="8">
        <f t="shared" si="11"/>
        <v>0</v>
      </c>
      <c r="F51" s="8">
        <f t="shared" si="12"/>
        <v>6</v>
      </c>
      <c r="G51" s="9">
        <f t="shared" si="13"/>
        <v>0</v>
      </c>
      <c r="I51" s="6"/>
    </row>
    <row r="52" spans="1:9" hidden="1" x14ac:dyDescent="0.2">
      <c r="A52" s="20">
        <f t="shared" si="5"/>
        <v>43525</v>
      </c>
      <c r="B52" s="20">
        <f t="shared" si="3"/>
        <v>43555</v>
      </c>
      <c r="C52" s="9">
        <v>19.37</v>
      </c>
      <c r="D52" s="9">
        <f t="shared" si="10"/>
        <v>29.055</v>
      </c>
      <c r="E52" s="8">
        <f t="shared" si="11"/>
        <v>0</v>
      </c>
      <c r="F52" s="8">
        <f t="shared" si="12"/>
        <v>6</v>
      </c>
      <c r="G52" s="9">
        <f t="shared" si="13"/>
        <v>0</v>
      </c>
      <c r="I52" s="6"/>
    </row>
    <row r="53" spans="1:9" hidden="1" x14ac:dyDescent="0.2">
      <c r="A53" s="20">
        <f t="shared" si="5"/>
        <v>43556</v>
      </c>
      <c r="B53" s="20">
        <f t="shared" si="3"/>
        <v>43585</v>
      </c>
      <c r="C53" s="9">
        <v>19.32</v>
      </c>
      <c r="D53" s="9">
        <f t="shared" si="10"/>
        <v>28.98</v>
      </c>
      <c r="E53" s="8">
        <f t="shared" si="11"/>
        <v>0</v>
      </c>
      <c r="F53" s="8">
        <f t="shared" si="12"/>
        <v>6</v>
      </c>
      <c r="G53" s="9">
        <f t="shared" si="13"/>
        <v>0</v>
      </c>
      <c r="I53" s="6"/>
    </row>
    <row r="54" spans="1:9" hidden="1" x14ac:dyDescent="0.2">
      <c r="A54" s="20">
        <f t="shared" si="5"/>
        <v>43586</v>
      </c>
      <c r="B54" s="20">
        <f t="shared" si="3"/>
        <v>43616</v>
      </c>
      <c r="C54" s="9">
        <v>19.34</v>
      </c>
      <c r="D54" s="9">
        <f t="shared" si="10"/>
        <v>29.009999999999998</v>
      </c>
      <c r="E54" s="8">
        <f t="shared" si="11"/>
        <v>0</v>
      </c>
      <c r="F54" s="8">
        <f t="shared" si="12"/>
        <v>6</v>
      </c>
      <c r="G54" s="9">
        <f t="shared" si="13"/>
        <v>0</v>
      </c>
      <c r="I54" s="6"/>
    </row>
    <row r="55" spans="1:9" hidden="1" x14ac:dyDescent="0.2">
      <c r="A55" s="20">
        <f t="shared" si="5"/>
        <v>43617</v>
      </c>
      <c r="B55" s="20">
        <f t="shared" si="3"/>
        <v>43646</v>
      </c>
      <c r="C55" s="9">
        <v>19.3</v>
      </c>
      <c r="D55" s="9">
        <f t="shared" si="10"/>
        <v>28.950000000000003</v>
      </c>
      <c r="E55" s="8">
        <f t="shared" si="11"/>
        <v>0</v>
      </c>
      <c r="F55" s="8">
        <f t="shared" si="12"/>
        <v>6</v>
      </c>
      <c r="G55" s="9">
        <f t="shared" si="13"/>
        <v>0</v>
      </c>
      <c r="I55" s="6"/>
    </row>
    <row r="56" spans="1:9" hidden="1" x14ac:dyDescent="0.2">
      <c r="A56" s="20">
        <f t="shared" si="5"/>
        <v>43647</v>
      </c>
      <c r="B56" s="20">
        <f t="shared" si="3"/>
        <v>43677</v>
      </c>
      <c r="C56" s="9">
        <v>19.28</v>
      </c>
      <c r="D56" s="9">
        <f t="shared" si="10"/>
        <v>28.92</v>
      </c>
      <c r="E56" s="8">
        <f t="shared" si="11"/>
        <v>0</v>
      </c>
      <c r="F56" s="8">
        <f t="shared" si="12"/>
        <v>6</v>
      </c>
      <c r="G56" s="9">
        <f t="shared" si="13"/>
        <v>0</v>
      </c>
      <c r="I56" s="6"/>
    </row>
    <row r="57" spans="1:9" hidden="1" x14ac:dyDescent="0.2">
      <c r="A57" s="20">
        <f t="shared" si="5"/>
        <v>43678</v>
      </c>
      <c r="B57" s="20">
        <f t="shared" si="3"/>
        <v>43708</v>
      </c>
      <c r="C57" s="9">
        <v>19.32</v>
      </c>
      <c r="D57" s="9">
        <f t="shared" si="10"/>
        <v>28.98</v>
      </c>
      <c r="E57" s="8">
        <f t="shared" si="11"/>
        <v>0</v>
      </c>
      <c r="F57" s="8">
        <f t="shared" si="12"/>
        <v>6</v>
      </c>
      <c r="G57" s="9">
        <f t="shared" si="13"/>
        <v>0</v>
      </c>
      <c r="I57" s="6"/>
    </row>
    <row r="58" spans="1:9" hidden="1" x14ac:dyDescent="0.2">
      <c r="A58" s="20">
        <f t="shared" si="5"/>
        <v>43709</v>
      </c>
      <c r="B58" s="20">
        <f t="shared" si="3"/>
        <v>43738</v>
      </c>
      <c r="C58" s="9">
        <v>19.32</v>
      </c>
      <c r="D58" s="9">
        <f t="shared" si="10"/>
        <v>28.98</v>
      </c>
      <c r="E58" s="8">
        <f t="shared" si="11"/>
        <v>0</v>
      </c>
      <c r="F58" s="8">
        <f t="shared" si="12"/>
        <v>6</v>
      </c>
      <c r="G58" s="9">
        <f t="shared" si="13"/>
        <v>0</v>
      </c>
      <c r="I58" s="6"/>
    </row>
    <row r="59" spans="1:9" hidden="1" x14ac:dyDescent="0.2">
      <c r="A59" s="20">
        <f t="shared" si="5"/>
        <v>43739</v>
      </c>
      <c r="B59" s="20">
        <f t="shared" si="3"/>
        <v>43769</v>
      </c>
      <c r="C59" s="9">
        <v>19.100000000000001</v>
      </c>
      <c r="D59" s="9">
        <f t="shared" si="10"/>
        <v>28.650000000000002</v>
      </c>
      <c r="E59" s="8">
        <f t="shared" si="11"/>
        <v>0</v>
      </c>
      <c r="F59" s="8">
        <f t="shared" si="12"/>
        <v>6</v>
      </c>
      <c r="G59" s="9">
        <f t="shared" si="13"/>
        <v>0</v>
      </c>
      <c r="I59" s="6"/>
    </row>
    <row r="60" spans="1:9" hidden="1" x14ac:dyDescent="0.2">
      <c r="A60" s="20">
        <f t="shared" si="5"/>
        <v>43770</v>
      </c>
      <c r="B60" s="20">
        <f t="shared" si="3"/>
        <v>43799</v>
      </c>
      <c r="C60" s="9">
        <v>19.03</v>
      </c>
      <c r="D60" s="9">
        <f t="shared" si="10"/>
        <v>28.545000000000002</v>
      </c>
      <c r="E60" s="8">
        <f t="shared" si="11"/>
        <v>0</v>
      </c>
      <c r="F60" s="8">
        <f t="shared" si="12"/>
        <v>6</v>
      </c>
      <c r="G60" s="9">
        <f t="shared" si="13"/>
        <v>0</v>
      </c>
      <c r="I60" s="6"/>
    </row>
    <row r="61" spans="1:9" hidden="1" x14ac:dyDescent="0.2">
      <c r="A61" s="20">
        <f t="shared" si="5"/>
        <v>43800</v>
      </c>
      <c r="B61" s="20">
        <f t="shared" si="3"/>
        <v>43830</v>
      </c>
      <c r="C61" s="9">
        <v>18.91</v>
      </c>
      <c r="D61" s="9">
        <f t="shared" si="10"/>
        <v>28.365000000000002</v>
      </c>
      <c r="E61" s="8">
        <f t="shared" si="11"/>
        <v>0</v>
      </c>
      <c r="F61" s="8">
        <f t="shared" si="12"/>
        <v>6</v>
      </c>
      <c r="G61" s="9">
        <f t="shared" si="13"/>
        <v>0</v>
      </c>
      <c r="I61" s="6"/>
    </row>
    <row r="62" spans="1:9" hidden="1" x14ac:dyDescent="0.2">
      <c r="A62" s="20">
        <f t="shared" si="5"/>
        <v>43831</v>
      </c>
      <c r="B62" s="20">
        <f t="shared" si="3"/>
        <v>43861</v>
      </c>
      <c r="C62" s="9">
        <v>18.77</v>
      </c>
      <c r="D62" s="9">
        <f t="shared" si="10"/>
        <v>28.155000000000001</v>
      </c>
      <c r="E62" s="8">
        <f t="shared" si="11"/>
        <v>0</v>
      </c>
      <c r="F62" s="8">
        <f t="shared" si="12"/>
        <v>6</v>
      </c>
      <c r="G62" s="9">
        <f t="shared" si="13"/>
        <v>0</v>
      </c>
      <c r="I62" s="6"/>
    </row>
    <row r="63" spans="1:9" hidden="1" x14ac:dyDescent="0.2">
      <c r="A63" s="20">
        <f t="shared" si="5"/>
        <v>43862</v>
      </c>
      <c r="B63" s="20">
        <f t="shared" si="3"/>
        <v>43890</v>
      </c>
      <c r="C63" s="9">
        <v>19.059999999999999</v>
      </c>
      <c r="D63" s="9">
        <f t="shared" si="10"/>
        <v>28.589999999999996</v>
      </c>
      <c r="E63" s="8">
        <f t="shared" si="11"/>
        <v>0</v>
      </c>
      <c r="F63" s="8">
        <f t="shared" si="12"/>
        <v>6</v>
      </c>
      <c r="G63" s="9">
        <f t="shared" si="13"/>
        <v>0</v>
      </c>
      <c r="I63" s="6"/>
    </row>
    <row r="64" spans="1:9" hidden="1" x14ac:dyDescent="0.2">
      <c r="A64" s="20">
        <f t="shared" si="5"/>
        <v>43891</v>
      </c>
      <c r="B64" s="20">
        <f t="shared" si="3"/>
        <v>43921</v>
      </c>
      <c r="C64" s="9">
        <v>18.95</v>
      </c>
      <c r="D64" s="9">
        <f t="shared" si="10"/>
        <v>28.424999999999997</v>
      </c>
      <c r="E64" s="8">
        <f t="shared" si="11"/>
        <v>0</v>
      </c>
      <c r="F64" s="8">
        <f t="shared" si="12"/>
        <v>6</v>
      </c>
      <c r="G64" s="9">
        <f t="shared" si="13"/>
        <v>0</v>
      </c>
      <c r="I64" s="6"/>
    </row>
    <row r="65" spans="1:9" hidden="1" x14ac:dyDescent="0.2">
      <c r="A65" s="20">
        <f t="shared" si="5"/>
        <v>43922</v>
      </c>
      <c r="B65" s="20">
        <f t="shared" si="3"/>
        <v>43951</v>
      </c>
      <c r="C65" s="9">
        <v>18.690000000000001</v>
      </c>
      <c r="D65" s="9">
        <f t="shared" si="10"/>
        <v>28.035000000000004</v>
      </c>
      <c r="E65" s="8">
        <f t="shared" si="11"/>
        <v>0</v>
      </c>
      <c r="F65" s="8">
        <f t="shared" si="12"/>
        <v>6</v>
      </c>
      <c r="G65" s="9">
        <f t="shared" si="13"/>
        <v>0</v>
      </c>
      <c r="I65" s="6"/>
    </row>
    <row r="66" spans="1:9" hidden="1" x14ac:dyDescent="0.2">
      <c r="A66" s="20">
        <f t="shared" si="5"/>
        <v>43952</v>
      </c>
      <c r="B66" s="20">
        <f t="shared" si="3"/>
        <v>43982</v>
      </c>
      <c r="C66" s="24">
        <v>18.190000000000001</v>
      </c>
      <c r="D66" s="9">
        <f t="shared" si="10"/>
        <v>27.285000000000004</v>
      </c>
      <c r="E66" s="8">
        <f t="shared" si="11"/>
        <v>0</v>
      </c>
      <c r="F66" s="8">
        <f t="shared" si="12"/>
        <v>6</v>
      </c>
      <c r="G66" s="9">
        <f t="shared" si="13"/>
        <v>0</v>
      </c>
      <c r="I66" s="6"/>
    </row>
    <row r="67" spans="1:9" hidden="1" x14ac:dyDescent="0.2">
      <c r="A67" s="20">
        <f t="shared" ref="A67:A117" si="14">+B66+1</f>
        <v>43983</v>
      </c>
      <c r="B67" s="20">
        <f t="shared" ref="B67:B117" si="15">EOMONTH(A67,0)</f>
        <v>44012</v>
      </c>
      <c r="C67" s="9">
        <v>18.12</v>
      </c>
      <c r="D67" s="9">
        <f t="shared" si="10"/>
        <v>27.18</v>
      </c>
      <c r="E67" s="8">
        <f t="shared" si="11"/>
        <v>0</v>
      </c>
      <c r="F67" s="8">
        <f t="shared" si="12"/>
        <v>6</v>
      </c>
      <c r="G67" s="9">
        <f t="shared" si="13"/>
        <v>0</v>
      </c>
      <c r="I67" s="6"/>
    </row>
    <row r="68" spans="1:9" hidden="1" x14ac:dyDescent="0.2">
      <c r="A68" s="20">
        <f t="shared" si="14"/>
        <v>44013</v>
      </c>
      <c r="B68" s="20">
        <f t="shared" si="15"/>
        <v>44043</v>
      </c>
      <c r="C68" s="9">
        <v>18.12</v>
      </c>
      <c r="D68" s="9">
        <f t="shared" si="10"/>
        <v>27.18</v>
      </c>
      <c r="E68" s="8">
        <f t="shared" si="11"/>
        <v>0</v>
      </c>
      <c r="F68" s="8">
        <f t="shared" si="12"/>
        <v>6</v>
      </c>
      <c r="G68" s="9">
        <f t="shared" si="13"/>
        <v>0</v>
      </c>
      <c r="I68" s="6"/>
    </row>
    <row r="69" spans="1:9" hidden="1" x14ac:dyDescent="0.2">
      <c r="A69" s="20">
        <f t="shared" si="14"/>
        <v>44044</v>
      </c>
      <c r="B69" s="20">
        <f t="shared" si="15"/>
        <v>44074</v>
      </c>
      <c r="C69" s="9">
        <v>18.29</v>
      </c>
      <c r="D69" s="9">
        <f t="shared" si="10"/>
        <v>27.434999999999999</v>
      </c>
      <c r="E69" s="8">
        <f t="shared" si="11"/>
        <v>0</v>
      </c>
      <c r="F69" s="8">
        <f t="shared" si="12"/>
        <v>6</v>
      </c>
      <c r="G69" s="9">
        <f t="shared" si="13"/>
        <v>0</v>
      </c>
      <c r="I69" s="6"/>
    </row>
    <row r="70" spans="1:9" hidden="1" x14ac:dyDescent="0.2">
      <c r="A70" s="20">
        <f t="shared" si="14"/>
        <v>44075</v>
      </c>
      <c r="B70" s="20">
        <f t="shared" si="15"/>
        <v>44104</v>
      </c>
      <c r="C70" s="9">
        <v>18.350000000000001</v>
      </c>
      <c r="D70" s="9">
        <f t="shared" si="10"/>
        <v>27.525000000000002</v>
      </c>
      <c r="E70" s="8">
        <f t="shared" si="11"/>
        <v>0</v>
      </c>
      <c r="F70" s="8">
        <f t="shared" si="12"/>
        <v>6</v>
      </c>
      <c r="G70" s="9">
        <f t="shared" si="13"/>
        <v>0</v>
      </c>
      <c r="I70" s="6"/>
    </row>
    <row r="71" spans="1:9" hidden="1" x14ac:dyDescent="0.2">
      <c r="A71" s="20">
        <f t="shared" si="14"/>
        <v>44105</v>
      </c>
      <c r="B71" s="20">
        <f t="shared" si="15"/>
        <v>44135</v>
      </c>
      <c r="C71" s="9">
        <v>18.09</v>
      </c>
      <c r="D71" s="9">
        <f t="shared" si="10"/>
        <v>27.134999999999998</v>
      </c>
      <c r="E71" s="8">
        <f t="shared" si="11"/>
        <v>0</v>
      </c>
      <c r="F71" s="8">
        <f t="shared" si="12"/>
        <v>6</v>
      </c>
      <c r="G71" s="9">
        <f t="shared" si="13"/>
        <v>0</v>
      </c>
      <c r="I71" s="6"/>
    </row>
    <row r="72" spans="1:9" hidden="1" x14ac:dyDescent="0.2">
      <c r="A72" s="20">
        <f t="shared" si="14"/>
        <v>44136</v>
      </c>
      <c r="B72" s="20">
        <f t="shared" si="15"/>
        <v>44165</v>
      </c>
      <c r="C72" s="9">
        <v>17.84</v>
      </c>
      <c r="D72" s="9">
        <f t="shared" si="10"/>
        <v>26.759999999999998</v>
      </c>
      <c r="E72" s="8">
        <f t="shared" si="11"/>
        <v>0</v>
      </c>
      <c r="F72" s="8">
        <f t="shared" si="12"/>
        <v>6</v>
      </c>
      <c r="G72" s="9">
        <f t="shared" si="13"/>
        <v>0</v>
      </c>
      <c r="I72" s="6"/>
    </row>
    <row r="73" spans="1:9" hidden="1" x14ac:dyDescent="0.2">
      <c r="A73" s="20">
        <f t="shared" si="14"/>
        <v>44166</v>
      </c>
      <c r="B73" s="20">
        <f t="shared" si="15"/>
        <v>44196</v>
      </c>
      <c r="C73" s="9">
        <v>17.46</v>
      </c>
      <c r="D73" s="9">
        <f t="shared" si="10"/>
        <v>26.19</v>
      </c>
      <c r="E73" s="8">
        <f t="shared" si="11"/>
        <v>0</v>
      </c>
      <c r="F73" s="8">
        <f t="shared" si="12"/>
        <v>6</v>
      </c>
      <c r="G73" s="9">
        <f t="shared" si="13"/>
        <v>0</v>
      </c>
      <c r="I73" s="6"/>
    </row>
    <row r="74" spans="1:9" hidden="1" x14ac:dyDescent="0.2">
      <c r="A74" s="20">
        <f t="shared" si="14"/>
        <v>44197</v>
      </c>
      <c r="B74" s="20">
        <f t="shared" si="15"/>
        <v>44227</v>
      </c>
      <c r="C74" s="9">
        <v>17.32</v>
      </c>
      <c r="D74" s="9">
        <f t="shared" si="10"/>
        <v>25.98</v>
      </c>
      <c r="E74" s="8">
        <f>IF(F73=$C$8,0, IF(AND($D$7&gt;B74,$E$7&gt;B74),0, IF(AND($D$7&gt;=A74,$E$7&lt;=B74),$E$7-$D$7+1,IF(AND(F73&lt;&gt;0,$E$7&gt;=A74,$E$7&lt;=B74),$E$7-A74+1,IF(AND(F73=0,$D$7&gt;=A74,$D$7&lt;=B74,$E$7&gt;B74),B74-$D$7+1, B74-A74+1)))))</f>
        <v>0</v>
      </c>
      <c r="F74" s="8">
        <f>+F73+E74</f>
        <v>6</v>
      </c>
      <c r="G74" s="9">
        <f t="shared" si="13"/>
        <v>0</v>
      </c>
      <c r="I74" s="6"/>
    </row>
    <row r="75" spans="1:9" hidden="1" x14ac:dyDescent="0.2">
      <c r="A75" s="20">
        <f t="shared" si="14"/>
        <v>44228</v>
      </c>
      <c r="B75" s="20">
        <f t="shared" si="15"/>
        <v>44255</v>
      </c>
      <c r="C75" s="9">
        <v>17.54</v>
      </c>
      <c r="D75" s="9">
        <f t="shared" si="10"/>
        <v>26.31</v>
      </c>
      <c r="E75" s="8">
        <f t="shared" si="11"/>
        <v>0</v>
      </c>
      <c r="F75" s="8">
        <f t="shared" si="12"/>
        <v>6</v>
      </c>
      <c r="G75" s="9">
        <f t="shared" si="13"/>
        <v>0</v>
      </c>
      <c r="I75" s="6"/>
    </row>
    <row r="76" spans="1:9" hidden="1" x14ac:dyDescent="0.2">
      <c r="A76" s="20">
        <f t="shared" si="14"/>
        <v>44256</v>
      </c>
      <c r="B76" s="20">
        <f t="shared" si="15"/>
        <v>44286</v>
      </c>
      <c r="C76" s="9">
        <v>17.41</v>
      </c>
      <c r="D76" s="9">
        <f t="shared" si="10"/>
        <v>26.115000000000002</v>
      </c>
      <c r="E76" s="8">
        <f t="shared" si="11"/>
        <v>0</v>
      </c>
      <c r="F76" s="8">
        <f t="shared" si="12"/>
        <v>6</v>
      </c>
      <c r="G76" s="9">
        <f t="shared" si="13"/>
        <v>0</v>
      </c>
      <c r="I76" s="6"/>
    </row>
    <row r="77" spans="1:9" hidden="1" x14ac:dyDescent="0.2">
      <c r="A77" s="20">
        <f t="shared" si="14"/>
        <v>44287</v>
      </c>
      <c r="B77" s="20">
        <f t="shared" si="15"/>
        <v>44316</v>
      </c>
      <c r="C77" s="9">
        <v>17.309999999999999</v>
      </c>
      <c r="D77" s="9">
        <f t="shared" si="10"/>
        <v>25.964999999999996</v>
      </c>
      <c r="E77" s="8">
        <f t="shared" si="11"/>
        <v>0</v>
      </c>
      <c r="F77" s="8">
        <f t="shared" si="12"/>
        <v>6</v>
      </c>
      <c r="G77" s="9">
        <f t="shared" si="13"/>
        <v>0</v>
      </c>
      <c r="I77" s="6"/>
    </row>
    <row r="78" spans="1:9" hidden="1" x14ac:dyDescent="0.2">
      <c r="A78" s="20">
        <f t="shared" si="14"/>
        <v>44317</v>
      </c>
      <c r="B78" s="20">
        <f t="shared" si="15"/>
        <v>44347</v>
      </c>
      <c r="C78" s="9">
        <v>17.22</v>
      </c>
      <c r="D78" s="9">
        <f t="shared" si="10"/>
        <v>25.83</v>
      </c>
      <c r="E78" s="8">
        <f t="shared" si="11"/>
        <v>0</v>
      </c>
      <c r="F78" s="8">
        <f t="shared" si="12"/>
        <v>6</v>
      </c>
      <c r="G78" s="9">
        <f t="shared" si="13"/>
        <v>0</v>
      </c>
      <c r="I78" s="6"/>
    </row>
    <row r="79" spans="1:9" hidden="1" x14ac:dyDescent="0.2">
      <c r="A79" s="20">
        <f t="shared" si="14"/>
        <v>44348</v>
      </c>
      <c r="B79" s="20">
        <f t="shared" si="15"/>
        <v>44377</v>
      </c>
      <c r="C79" s="9">
        <v>17.21</v>
      </c>
      <c r="D79" s="9">
        <f t="shared" si="10"/>
        <v>25.815000000000001</v>
      </c>
      <c r="E79" s="8">
        <f t="shared" si="11"/>
        <v>0</v>
      </c>
      <c r="F79" s="8">
        <f t="shared" si="12"/>
        <v>6</v>
      </c>
      <c r="G79" s="9">
        <f t="shared" si="13"/>
        <v>0</v>
      </c>
      <c r="I79" s="6"/>
    </row>
    <row r="80" spans="1:9" hidden="1" x14ac:dyDescent="0.2">
      <c r="A80" s="20">
        <f t="shared" si="14"/>
        <v>44378</v>
      </c>
      <c r="B80" s="20">
        <f t="shared" si="15"/>
        <v>44408</v>
      </c>
      <c r="C80" s="9">
        <v>17.18</v>
      </c>
      <c r="D80" s="9">
        <f t="shared" si="10"/>
        <v>25.77</v>
      </c>
      <c r="E80" s="8">
        <f t="shared" si="11"/>
        <v>0</v>
      </c>
      <c r="F80" s="8">
        <f t="shared" si="12"/>
        <v>6</v>
      </c>
      <c r="G80" s="9">
        <f t="shared" si="13"/>
        <v>0</v>
      </c>
      <c r="I80" s="6"/>
    </row>
    <row r="81" spans="1:9" hidden="1" x14ac:dyDescent="0.2">
      <c r="A81" s="20">
        <f t="shared" si="14"/>
        <v>44409</v>
      </c>
      <c r="B81" s="20">
        <f t="shared" si="15"/>
        <v>44439</v>
      </c>
      <c r="C81" s="9">
        <v>17.239999999999998</v>
      </c>
      <c r="D81" s="9">
        <f t="shared" si="10"/>
        <v>25.86</v>
      </c>
      <c r="E81" s="8">
        <f t="shared" si="11"/>
        <v>0</v>
      </c>
      <c r="F81" s="8">
        <f t="shared" si="12"/>
        <v>6</v>
      </c>
      <c r="G81" s="9">
        <f t="shared" si="13"/>
        <v>0</v>
      </c>
      <c r="I81" s="6"/>
    </row>
    <row r="82" spans="1:9" hidden="1" x14ac:dyDescent="0.2">
      <c r="A82" s="20">
        <f t="shared" si="14"/>
        <v>44440</v>
      </c>
      <c r="B82" s="20">
        <f t="shared" si="15"/>
        <v>44469</v>
      </c>
      <c r="C82" s="9">
        <v>17.190000000000001</v>
      </c>
      <c r="D82" s="9">
        <f t="shared" si="10"/>
        <v>25.785000000000004</v>
      </c>
      <c r="E82" s="8">
        <f t="shared" si="11"/>
        <v>0</v>
      </c>
      <c r="F82" s="8">
        <f t="shared" si="12"/>
        <v>6</v>
      </c>
      <c r="G82" s="9">
        <f t="shared" si="13"/>
        <v>0</v>
      </c>
      <c r="I82" s="6"/>
    </row>
    <row r="83" spans="1:9" hidden="1" x14ac:dyDescent="0.2">
      <c r="A83" s="20">
        <f t="shared" si="14"/>
        <v>44470</v>
      </c>
      <c r="B83" s="20">
        <f t="shared" si="15"/>
        <v>44500</v>
      </c>
      <c r="C83" s="9">
        <v>17.079999999999998</v>
      </c>
      <c r="D83" s="9">
        <f t="shared" si="10"/>
        <v>25.619999999999997</v>
      </c>
      <c r="E83" s="8">
        <f t="shared" si="11"/>
        <v>0</v>
      </c>
      <c r="F83" s="8">
        <f t="shared" si="12"/>
        <v>6</v>
      </c>
      <c r="G83" s="9">
        <f t="shared" si="13"/>
        <v>0</v>
      </c>
      <c r="I83" s="6"/>
    </row>
    <row r="84" spans="1:9" hidden="1" x14ac:dyDescent="0.2">
      <c r="A84" s="20">
        <f t="shared" si="14"/>
        <v>44501</v>
      </c>
      <c r="B84" s="20">
        <f t="shared" si="15"/>
        <v>44530</v>
      </c>
      <c r="C84" s="9">
        <v>17.27</v>
      </c>
      <c r="D84" s="9">
        <f t="shared" si="10"/>
        <v>25.905000000000001</v>
      </c>
      <c r="E84" s="8">
        <f t="shared" si="11"/>
        <v>0</v>
      </c>
      <c r="F84" s="8">
        <f t="shared" si="12"/>
        <v>6</v>
      </c>
      <c r="G84" s="9">
        <f t="shared" si="13"/>
        <v>0</v>
      </c>
      <c r="I84" s="6"/>
    </row>
    <row r="85" spans="1:9" hidden="1" x14ac:dyDescent="0.2">
      <c r="A85" s="20">
        <f t="shared" si="14"/>
        <v>44531</v>
      </c>
      <c r="B85" s="20">
        <f t="shared" si="15"/>
        <v>44561</v>
      </c>
      <c r="C85" s="9">
        <v>17.46</v>
      </c>
      <c r="D85" s="9">
        <f t="shared" si="10"/>
        <v>26.19</v>
      </c>
      <c r="E85" s="8">
        <f t="shared" si="11"/>
        <v>0</v>
      </c>
      <c r="F85" s="8">
        <f t="shared" si="12"/>
        <v>6</v>
      </c>
      <c r="G85" s="9">
        <f t="shared" si="13"/>
        <v>0</v>
      </c>
      <c r="I85" s="6"/>
    </row>
    <row r="86" spans="1:9" hidden="1" x14ac:dyDescent="0.2">
      <c r="A86" s="20">
        <f t="shared" si="14"/>
        <v>44562</v>
      </c>
      <c r="B86" s="20">
        <f t="shared" si="15"/>
        <v>44592</v>
      </c>
      <c r="C86" s="21">
        <v>17.66</v>
      </c>
      <c r="D86" s="9">
        <f t="shared" si="10"/>
        <v>26.490000000000002</v>
      </c>
      <c r="E86" s="8">
        <f t="shared" si="11"/>
        <v>0</v>
      </c>
      <c r="F86" s="8">
        <f t="shared" si="12"/>
        <v>6</v>
      </c>
      <c r="G86" s="9">
        <f t="shared" si="13"/>
        <v>0</v>
      </c>
      <c r="I86" s="6"/>
    </row>
    <row r="87" spans="1:9" hidden="1" x14ac:dyDescent="0.2">
      <c r="A87" s="20">
        <f t="shared" si="14"/>
        <v>44593</v>
      </c>
      <c r="B87" s="20">
        <f t="shared" si="15"/>
        <v>44620</v>
      </c>
      <c r="C87" s="21">
        <v>18.3</v>
      </c>
      <c r="D87" s="9">
        <f t="shared" si="10"/>
        <v>27.450000000000003</v>
      </c>
      <c r="E87" s="8">
        <f t="shared" si="11"/>
        <v>0</v>
      </c>
      <c r="F87" s="8">
        <f t="shared" si="12"/>
        <v>6</v>
      </c>
      <c r="G87" s="9">
        <f t="shared" si="13"/>
        <v>0</v>
      </c>
      <c r="I87" s="6"/>
    </row>
    <row r="88" spans="1:9" hidden="1" x14ac:dyDescent="0.2">
      <c r="A88" s="20">
        <f t="shared" si="14"/>
        <v>44621</v>
      </c>
      <c r="B88" s="20">
        <f t="shared" si="15"/>
        <v>44651</v>
      </c>
      <c r="C88" s="21">
        <v>18.47</v>
      </c>
      <c r="D88" s="9">
        <f t="shared" si="10"/>
        <v>27.704999999999998</v>
      </c>
      <c r="E88" s="8">
        <f t="shared" si="11"/>
        <v>0</v>
      </c>
      <c r="F88" s="8">
        <f t="shared" si="12"/>
        <v>6</v>
      </c>
      <c r="G88" s="9">
        <f t="shared" si="13"/>
        <v>0</v>
      </c>
      <c r="I88" s="6"/>
    </row>
    <row r="89" spans="1:9" hidden="1" x14ac:dyDescent="0.2">
      <c r="A89" s="20">
        <f t="shared" si="14"/>
        <v>44652</v>
      </c>
      <c r="B89" s="20">
        <f t="shared" si="15"/>
        <v>44681</v>
      </c>
      <c r="C89" s="21">
        <v>19.05</v>
      </c>
      <c r="D89" s="9">
        <f t="shared" si="10"/>
        <v>28.575000000000003</v>
      </c>
      <c r="E89" s="8">
        <f t="shared" si="11"/>
        <v>0</v>
      </c>
      <c r="F89" s="8">
        <f t="shared" si="12"/>
        <v>6</v>
      </c>
      <c r="G89" s="9">
        <f t="shared" si="13"/>
        <v>0</v>
      </c>
      <c r="I89" s="6"/>
    </row>
    <row r="90" spans="1:9" hidden="1" x14ac:dyDescent="0.2">
      <c r="A90" s="20">
        <f t="shared" si="14"/>
        <v>44682</v>
      </c>
      <c r="B90" s="20">
        <f t="shared" si="15"/>
        <v>44712</v>
      </c>
      <c r="C90" s="21">
        <v>19.71</v>
      </c>
      <c r="D90" s="9">
        <f t="shared" si="10"/>
        <v>29.565000000000001</v>
      </c>
      <c r="E90" s="8">
        <f t="shared" si="11"/>
        <v>0</v>
      </c>
      <c r="F90" s="8">
        <f t="shared" si="12"/>
        <v>6</v>
      </c>
      <c r="G90" s="9">
        <f t="shared" si="13"/>
        <v>0</v>
      </c>
      <c r="I90" s="6"/>
    </row>
    <row r="91" spans="1:9" hidden="1" x14ac:dyDescent="0.2">
      <c r="A91" s="20">
        <f t="shared" si="14"/>
        <v>44713</v>
      </c>
      <c r="B91" s="20">
        <f t="shared" si="15"/>
        <v>44742</v>
      </c>
      <c r="C91" s="21">
        <v>20.399999999999999</v>
      </c>
      <c r="D91" s="9">
        <f t="shared" si="10"/>
        <v>30.599999999999998</v>
      </c>
      <c r="E91" s="8">
        <f t="shared" si="11"/>
        <v>0</v>
      </c>
      <c r="F91" s="8">
        <f t="shared" si="12"/>
        <v>6</v>
      </c>
      <c r="G91" s="9">
        <f t="shared" si="13"/>
        <v>0</v>
      </c>
      <c r="I91" s="6"/>
    </row>
    <row r="92" spans="1:9" hidden="1" x14ac:dyDescent="0.2">
      <c r="A92" s="20">
        <f t="shared" si="14"/>
        <v>44743</v>
      </c>
      <c r="B92" s="20">
        <f t="shared" si="15"/>
        <v>44773</v>
      </c>
      <c r="C92" s="21">
        <v>21.28</v>
      </c>
      <c r="D92" s="9">
        <f t="shared" si="10"/>
        <v>31.92</v>
      </c>
      <c r="E92" s="8">
        <f t="shared" si="11"/>
        <v>0</v>
      </c>
      <c r="F92" s="8">
        <f t="shared" si="12"/>
        <v>6</v>
      </c>
      <c r="G92" s="9">
        <f t="shared" si="13"/>
        <v>0</v>
      </c>
      <c r="I92" s="6"/>
    </row>
    <row r="93" spans="1:9" hidden="1" x14ac:dyDescent="0.2">
      <c r="A93" s="20">
        <f t="shared" si="14"/>
        <v>44774</v>
      </c>
      <c r="B93" s="20">
        <f t="shared" si="15"/>
        <v>44804</v>
      </c>
      <c r="C93" s="21">
        <v>22.21</v>
      </c>
      <c r="D93" s="9">
        <f t="shared" si="10"/>
        <v>33.314999999999998</v>
      </c>
      <c r="E93" s="8">
        <f t="shared" si="11"/>
        <v>0</v>
      </c>
      <c r="F93" s="8">
        <f t="shared" si="12"/>
        <v>6</v>
      </c>
      <c r="G93" s="9">
        <f t="shared" si="13"/>
        <v>0</v>
      </c>
      <c r="I93" s="6"/>
    </row>
    <row r="94" spans="1:9" hidden="1" x14ac:dyDescent="0.2">
      <c r="A94" s="20">
        <f t="shared" si="14"/>
        <v>44805</v>
      </c>
      <c r="B94" s="20">
        <f t="shared" si="15"/>
        <v>44834</v>
      </c>
      <c r="C94" s="21">
        <v>23.5</v>
      </c>
      <c r="D94" s="9">
        <f t="shared" si="10"/>
        <v>35.25</v>
      </c>
      <c r="E94" s="8">
        <f t="shared" si="11"/>
        <v>0</v>
      </c>
      <c r="F94" s="8">
        <f t="shared" si="12"/>
        <v>6</v>
      </c>
      <c r="G94" s="9">
        <f t="shared" si="13"/>
        <v>0</v>
      </c>
      <c r="I94" s="6"/>
    </row>
    <row r="95" spans="1:9" hidden="1" x14ac:dyDescent="0.2">
      <c r="A95" s="20">
        <f t="shared" si="14"/>
        <v>44835</v>
      </c>
      <c r="B95" s="20">
        <f t="shared" si="15"/>
        <v>44865</v>
      </c>
      <c r="C95" s="21">
        <v>24.61</v>
      </c>
      <c r="D95" s="9">
        <f t="shared" si="10"/>
        <v>36.914999999999999</v>
      </c>
      <c r="E95" s="8">
        <f t="shared" si="11"/>
        <v>0</v>
      </c>
      <c r="F95" s="8">
        <f t="shared" si="12"/>
        <v>6</v>
      </c>
      <c r="G95" s="9">
        <f t="shared" si="13"/>
        <v>0</v>
      </c>
      <c r="I95" s="6"/>
    </row>
    <row r="96" spans="1:9" hidden="1" x14ac:dyDescent="0.2">
      <c r="A96" s="20">
        <f t="shared" si="14"/>
        <v>44866</v>
      </c>
      <c r="B96" s="20">
        <f t="shared" si="15"/>
        <v>44895</v>
      </c>
      <c r="C96" s="21">
        <v>25.78</v>
      </c>
      <c r="D96" s="9">
        <f t="shared" si="10"/>
        <v>38.67</v>
      </c>
      <c r="E96" s="8">
        <f t="shared" si="11"/>
        <v>0</v>
      </c>
      <c r="F96" s="8">
        <f t="shared" si="12"/>
        <v>6</v>
      </c>
      <c r="G96" s="9">
        <f t="shared" si="13"/>
        <v>0</v>
      </c>
      <c r="I96" s="6"/>
    </row>
    <row r="97" spans="1:9" hidden="1" x14ac:dyDescent="0.2">
      <c r="A97" s="20">
        <f t="shared" si="14"/>
        <v>44896</v>
      </c>
      <c r="B97" s="20">
        <f t="shared" si="15"/>
        <v>44926</v>
      </c>
      <c r="C97" s="21">
        <v>27.64</v>
      </c>
      <c r="D97" s="9">
        <f t="shared" si="10"/>
        <v>41.46</v>
      </c>
      <c r="E97" s="8">
        <f t="shared" si="11"/>
        <v>0</v>
      </c>
      <c r="F97" s="8">
        <f t="shared" si="12"/>
        <v>6</v>
      </c>
      <c r="G97" s="9">
        <f t="shared" si="13"/>
        <v>0</v>
      </c>
      <c r="I97" s="6"/>
    </row>
    <row r="98" spans="1:9" hidden="1" x14ac:dyDescent="0.2">
      <c r="A98" s="20">
        <f t="shared" si="14"/>
        <v>44927</v>
      </c>
      <c r="B98" s="20">
        <f t="shared" si="15"/>
        <v>44957</v>
      </c>
      <c r="C98" s="21">
        <v>28.84</v>
      </c>
      <c r="D98" s="9">
        <f t="shared" si="10"/>
        <v>43.26</v>
      </c>
      <c r="E98" s="8">
        <f t="shared" si="11"/>
        <v>0</v>
      </c>
      <c r="F98" s="8">
        <f t="shared" si="12"/>
        <v>6</v>
      </c>
      <c r="G98" s="9">
        <f t="shared" si="13"/>
        <v>0</v>
      </c>
      <c r="I98" s="6"/>
    </row>
    <row r="99" spans="1:9" x14ac:dyDescent="0.2">
      <c r="A99" s="20">
        <f t="shared" si="14"/>
        <v>44958</v>
      </c>
      <c r="B99" s="20">
        <f t="shared" si="15"/>
        <v>44985</v>
      </c>
      <c r="C99" s="21">
        <v>30.18</v>
      </c>
      <c r="D99" s="9">
        <f t="shared" si="10"/>
        <v>45.269999999999996</v>
      </c>
      <c r="E99" s="8">
        <f t="shared" si="11"/>
        <v>28</v>
      </c>
      <c r="F99" s="8">
        <f t="shared" si="12"/>
        <v>34</v>
      </c>
      <c r="G99" s="9">
        <f>(((1+(D99/100))^(E99/365))-1)*$C$7</f>
        <v>10809.127314063162</v>
      </c>
      <c r="I99" s="6"/>
    </row>
    <row r="100" spans="1:9" x14ac:dyDescent="0.2">
      <c r="A100" s="20">
        <f t="shared" si="14"/>
        <v>44986</v>
      </c>
      <c r="B100" s="20">
        <f t="shared" si="15"/>
        <v>45016</v>
      </c>
      <c r="C100" s="21">
        <v>30.84</v>
      </c>
      <c r="D100" s="9">
        <f t="shared" si="10"/>
        <v>46.26</v>
      </c>
      <c r="E100" s="8">
        <f t="shared" si="11"/>
        <v>31</v>
      </c>
      <c r="F100" s="8">
        <f t="shared" si="12"/>
        <v>65</v>
      </c>
      <c r="G100" s="9">
        <f t="shared" si="13"/>
        <v>12207.253484334839</v>
      </c>
      <c r="I100" s="6"/>
    </row>
    <row r="101" spans="1:9" x14ac:dyDescent="0.2">
      <c r="A101" s="20">
        <f t="shared" si="14"/>
        <v>45017</v>
      </c>
      <c r="B101" s="20">
        <f t="shared" si="15"/>
        <v>45046</v>
      </c>
      <c r="C101" s="21">
        <v>31.39</v>
      </c>
      <c r="D101" s="9">
        <f t="shared" si="10"/>
        <v>47.085000000000001</v>
      </c>
      <c r="E101" s="8">
        <f t="shared" si="11"/>
        <v>30</v>
      </c>
      <c r="F101" s="8">
        <f t="shared" si="12"/>
        <v>95</v>
      </c>
      <c r="G101" s="9">
        <f t="shared" si="13"/>
        <v>11984.745032863437</v>
      </c>
      <c r="I101" s="6"/>
    </row>
    <row r="102" spans="1:9" x14ac:dyDescent="0.2">
      <c r="A102" s="20">
        <f t="shared" si="14"/>
        <v>45047</v>
      </c>
      <c r="B102" s="20">
        <f t="shared" si="15"/>
        <v>45077</v>
      </c>
      <c r="C102" s="21">
        <v>30.27</v>
      </c>
      <c r="D102" s="9">
        <f t="shared" si="10"/>
        <v>45.405000000000001</v>
      </c>
      <c r="E102" s="8">
        <f t="shared" si="11"/>
        <v>31</v>
      </c>
      <c r="F102" s="8">
        <f t="shared" si="12"/>
        <v>126</v>
      </c>
      <c r="G102" s="9">
        <f t="shared" si="13"/>
        <v>12016.010208827533</v>
      </c>
      <c r="I102" s="6"/>
    </row>
    <row r="103" spans="1:9" x14ac:dyDescent="0.2">
      <c r="A103" s="20">
        <f t="shared" si="14"/>
        <v>45078</v>
      </c>
      <c r="B103" s="20">
        <f t="shared" si="15"/>
        <v>45107</v>
      </c>
      <c r="C103" s="21">
        <v>29.76</v>
      </c>
      <c r="D103" s="9">
        <f t="shared" si="10"/>
        <v>44.64</v>
      </c>
      <c r="E103" s="8">
        <f t="shared" si="11"/>
        <v>30</v>
      </c>
      <c r="F103" s="8">
        <f t="shared" si="12"/>
        <v>156</v>
      </c>
      <c r="G103" s="9">
        <f t="shared" si="13"/>
        <v>11456.13495657165</v>
      </c>
      <c r="I103" s="6"/>
    </row>
    <row r="104" spans="1:9" x14ac:dyDescent="0.2">
      <c r="A104" s="20">
        <f t="shared" si="14"/>
        <v>45108</v>
      </c>
      <c r="B104" s="20">
        <f t="shared" si="15"/>
        <v>45138</v>
      </c>
      <c r="C104" s="21">
        <v>29.36</v>
      </c>
      <c r="D104" s="9">
        <f t="shared" si="10"/>
        <v>44.04</v>
      </c>
      <c r="E104" s="8">
        <f t="shared" si="11"/>
        <v>31</v>
      </c>
      <c r="F104" s="8">
        <f t="shared" si="12"/>
        <v>187</v>
      </c>
      <c r="G104" s="9">
        <f t="shared" si="13"/>
        <v>11708.548610366686</v>
      </c>
      <c r="I104" s="6"/>
    </row>
    <row r="105" spans="1:9" x14ac:dyDescent="0.2">
      <c r="A105" s="20">
        <f t="shared" si="14"/>
        <v>45139</v>
      </c>
      <c r="B105" s="20">
        <f t="shared" si="15"/>
        <v>45169</v>
      </c>
      <c r="C105" s="21">
        <v>28.75</v>
      </c>
      <c r="D105" s="9">
        <f t="shared" si="10"/>
        <v>43.125</v>
      </c>
      <c r="E105" s="8">
        <f t="shared" si="11"/>
        <v>31</v>
      </c>
      <c r="F105" s="8">
        <f t="shared" si="12"/>
        <v>218</v>
      </c>
      <c r="G105" s="9">
        <f t="shared" si="13"/>
        <v>11500.951820140011</v>
      </c>
      <c r="I105" s="6"/>
    </row>
    <row r="106" spans="1:9" x14ac:dyDescent="0.2">
      <c r="A106" s="20">
        <f t="shared" si="14"/>
        <v>45170</v>
      </c>
      <c r="B106" s="20">
        <f t="shared" si="15"/>
        <v>45199</v>
      </c>
      <c r="C106" s="21">
        <v>28.03</v>
      </c>
      <c r="D106" s="9">
        <f t="shared" si="10"/>
        <v>42.045000000000002</v>
      </c>
      <c r="E106" s="8">
        <f t="shared" si="11"/>
        <v>30</v>
      </c>
      <c r="F106" s="8">
        <f t="shared" si="12"/>
        <v>248</v>
      </c>
      <c r="G106" s="9">
        <f t="shared" si="13"/>
        <v>10886.046797549468</v>
      </c>
      <c r="I106" s="6"/>
    </row>
    <row r="107" spans="1:9" x14ac:dyDescent="0.2">
      <c r="A107" s="20">
        <f t="shared" si="14"/>
        <v>45200</v>
      </c>
      <c r="B107" s="20">
        <f t="shared" si="15"/>
        <v>45230</v>
      </c>
      <c r="C107" s="21">
        <v>26.53</v>
      </c>
      <c r="D107" s="9">
        <f t="shared" ref="D107:D127" si="16">IF($C$10=1, +C107,+C107*1.5)</f>
        <v>39.795000000000002</v>
      </c>
      <c r="E107" s="8">
        <f t="shared" ref="E107:E127" si="17">IF(F106=$C$8,0, IF(AND($D$7&gt;B107,$E$7&gt;B107),0, IF(AND($D$7&gt;=A107,$E$7&lt;=B107),$E$7-$D$7+1,IF(AND(F106&lt;&gt;0,$E$7&gt;=A107,$E$7&lt;=B107),$E$7-A107+1,IF(AND(F106=0,$D$7&gt;=A107,$D$7&lt;=B107,$E$7&gt;B107),B107-$D$7+1, B107-A107+1)))))</f>
        <v>31</v>
      </c>
      <c r="F107" s="8">
        <f t="shared" ref="F107:F127" si="18">+F106+E107</f>
        <v>279</v>
      </c>
      <c r="G107" s="9">
        <f t="shared" ref="G107:G127" si="19">(((1+(D107/100))^(E107/365))-1)*$C$7</f>
        <v>10735.040317896572</v>
      </c>
      <c r="I107" s="6"/>
    </row>
    <row r="108" spans="1:9" x14ac:dyDescent="0.2">
      <c r="A108" s="20">
        <f t="shared" si="14"/>
        <v>45231</v>
      </c>
      <c r="B108" s="20">
        <f t="shared" si="15"/>
        <v>45260</v>
      </c>
      <c r="C108" s="21">
        <v>25.52</v>
      </c>
      <c r="D108" s="9">
        <f t="shared" si="16"/>
        <v>38.28</v>
      </c>
      <c r="E108" s="8">
        <f t="shared" si="17"/>
        <v>30</v>
      </c>
      <c r="F108" s="8">
        <f t="shared" si="18"/>
        <v>309</v>
      </c>
      <c r="G108" s="9">
        <f t="shared" si="19"/>
        <v>10041.692890352324</v>
      </c>
      <c r="I108" s="6"/>
    </row>
    <row r="109" spans="1:9" x14ac:dyDescent="0.2">
      <c r="A109" s="20">
        <f t="shared" si="14"/>
        <v>45261</v>
      </c>
      <c r="B109" s="20">
        <f t="shared" si="15"/>
        <v>45291</v>
      </c>
      <c r="C109" s="21">
        <v>25.04</v>
      </c>
      <c r="D109" s="9">
        <f t="shared" si="16"/>
        <v>37.56</v>
      </c>
      <c r="E109" s="8">
        <f t="shared" si="17"/>
        <v>31</v>
      </c>
      <c r="F109" s="8">
        <f t="shared" si="18"/>
        <v>340</v>
      </c>
      <c r="G109" s="9">
        <f t="shared" si="19"/>
        <v>10211.563516938106</v>
      </c>
    </row>
    <row r="110" spans="1:9" x14ac:dyDescent="0.2">
      <c r="A110" s="20">
        <f t="shared" si="14"/>
        <v>45292</v>
      </c>
      <c r="B110" s="20">
        <f t="shared" si="15"/>
        <v>45322</v>
      </c>
      <c r="C110" s="21">
        <v>23.32</v>
      </c>
      <c r="D110" s="9">
        <f t="shared" si="16"/>
        <v>34.980000000000004</v>
      </c>
      <c r="E110" s="8">
        <f t="shared" si="17"/>
        <v>31</v>
      </c>
      <c r="F110" s="8">
        <f t="shared" si="18"/>
        <v>371</v>
      </c>
      <c r="G110" s="9">
        <f t="shared" si="19"/>
        <v>9597.515222963726</v>
      </c>
    </row>
    <row r="111" spans="1:9" x14ac:dyDescent="0.2">
      <c r="A111" s="20">
        <f t="shared" si="14"/>
        <v>45323</v>
      </c>
      <c r="B111" s="20">
        <f t="shared" si="15"/>
        <v>45351</v>
      </c>
      <c r="C111" s="21">
        <v>23.31</v>
      </c>
      <c r="D111" s="9">
        <f t="shared" si="16"/>
        <v>34.964999999999996</v>
      </c>
      <c r="E111" s="8">
        <f t="shared" si="17"/>
        <v>29</v>
      </c>
      <c r="F111" s="8">
        <f t="shared" si="18"/>
        <v>400</v>
      </c>
      <c r="G111" s="9">
        <f t="shared" si="19"/>
        <v>8967.5515920287125</v>
      </c>
    </row>
    <row r="112" spans="1:9" x14ac:dyDescent="0.2">
      <c r="A112" s="20">
        <f t="shared" si="14"/>
        <v>45352</v>
      </c>
      <c r="B112" s="20">
        <f t="shared" si="15"/>
        <v>45382</v>
      </c>
      <c r="C112" s="21">
        <v>22.2</v>
      </c>
      <c r="D112" s="9">
        <f t="shared" si="16"/>
        <v>33.299999999999997</v>
      </c>
      <c r="E112" s="8">
        <f t="shared" si="17"/>
        <v>31</v>
      </c>
      <c r="F112" s="8">
        <f t="shared" si="18"/>
        <v>431</v>
      </c>
      <c r="G112" s="9">
        <f t="shared" si="19"/>
        <v>9191.8698113091141</v>
      </c>
    </row>
    <row r="113" spans="1:7" x14ac:dyDescent="0.2">
      <c r="A113" s="20">
        <f t="shared" si="14"/>
        <v>45383</v>
      </c>
      <c r="B113" s="20">
        <f t="shared" si="15"/>
        <v>45412</v>
      </c>
      <c r="C113" s="21">
        <v>22.06</v>
      </c>
      <c r="D113" s="9">
        <f t="shared" si="16"/>
        <v>33.089999999999996</v>
      </c>
      <c r="E113" s="8">
        <f t="shared" si="17"/>
        <v>30</v>
      </c>
      <c r="F113" s="8">
        <f t="shared" si="18"/>
        <v>461</v>
      </c>
      <c r="G113" s="9">
        <f t="shared" si="19"/>
        <v>8842.4929126858533</v>
      </c>
    </row>
    <row r="114" spans="1:7" x14ac:dyDescent="0.2">
      <c r="A114" s="20">
        <f t="shared" si="14"/>
        <v>45413</v>
      </c>
      <c r="B114" s="20">
        <f t="shared" si="15"/>
        <v>45443</v>
      </c>
      <c r="C114" s="21">
        <v>21.02</v>
      </c>
      <c r="D114" s="9">
        <f t="shared" si="16"/>
        <v>31.53</v>
      </c>
      <c r="E114" s="8">
        <f t="shared" si="17"/>
        <v>31</v>
      </c>
      <c r="F114" s="8">
        <f t="shared" si="18"/>
        <v>492</v>
      </c>
      <c r="G114" s="9">
        <f t="shared" si="19"/>
        <v>8759.4008414487944</v>
      </c>
    </row>
    <row r="115" spans="1:7" x14ac:dyDescent="0.2">
      <c r="A115" s="20">
        <f t="shared" si="14"/>
        <v>45444</v>
      </c>
      <c r="B115" s="20">
        <f t="shared" si="15"/>
        <v>45473</v>
      </c>
      <c r="C115" s="21">
        <v>20.56</v>
      </c>
      <c r="D115" s="9">
        <f t="shared" si="16"/>
        <v>30.839999999999996</v>
      </c>
      <c r="E115" s="8">
        <f t="shared" si="17"/>
        <v>30</v>
      </c>
      <c r="F115" s="8">
        <f t="shared" si="18"/>
        <v>522</v>
      </c>
      <c r="G115" s="9">
        <f t="shared" si="19"/>
        <v>8309.2191804742379</v>
      </c>
    </row>
    <row r="116" spans="1:7" x14ac:dyDescent="0.2">
      <c r="A116" s="20">
        <f t="shared" si="14"/>
        <v>45474</v>
      </c>
      <c r="B116" s="20">
        <f t="shared" si="15"/>
        <v>45504</v>
      </c>
      <c r="C116" s="21">
        <v>19.66</v>
      </c>
      <c r="D116" s="9">
        <f t="shared" si="16"/>
        <v>29.490000000000002</v>
      </c>
      <c r="E116" s="8">
        <f t="shared" si="17"/>
        <v>31</v>
      </c>
      <c r="F116" s="8">
        <f t="shared" si="18"/>
        <v>553</v>
      </c>
      <c r="G116" s="9">
        <f t="shared" si="19"/>
        <v>8254.3061286886077</v>
      </c>
    </row>
    <row r="117" spans="1:7" x14ac:dyDescent="0.2">
      <c r="A117" s="20">
        <f t="shared" si="14"/>
        <v>45505</v>
      </c>
      <c r="B117" s="20">
        <f t="shared" si="15"/>
        <v>45535</v>
      </c>
      <c r="C117" s="21">
        <v>19.47</v>
      </c>
      <c r="D117" s="9">
        <f t="shared" si="16"/>
        <v>29.204999999999998</v>
      </c>
      <c r="E117" s="8">
        <f t="shared" si="17"/>
        <v>31</v>
      </c>
      <c r="F117" s="8">
        <f t="shared" si="18"/>
        <v>584</v>
      </c>
      <c r="G117" s="9">
        <f t="shared" si="19"/>
        <v>8183.1625596207477</v>
      </c>
    </row>
    <row r="118" spans="1:7" x14ac:dyDescent="0.2">
      <c r="A118" s="20">
        <f>+B117+1</f>
        <v>45536</v>
      </c>
      <c r="B118" s="20">
        <f t="shared" ref="B118:B127" si="20">EOMONTH(A118,0)</f>
        <v>45565</v>
      </c>
      <c r="C118" s="21">
        <v>19.23</v>
      </c>
      <c r="D118" s="9">
        <f t="shared" si="16"/>
        <v>28.844999999999999</v>
      </c>
      <c r="E118" s="8">
        <f t="shared" si="17"/>
        <v>30</v>
      </c>
      <c r="F118" s="8">
        <f t="shared" si="18"/>
        <v>614</v>
      </c>
      <c r="G118" s="9">
        <f t="shared" si="19"/>
        <v>7829.2957632025027</v>
      </c>
    </row>
    <row r="119" spans="1:7" x14ac:dyDescent="0.2">
      <c r="A119" s="20">
        <f>+B118+1</f>
        <v>45566</v>
      </c>
      <c r="B119" s="20">
        <f t="shared" si="20"/>
        <v>45596</v>
      </c>
      <c r="C119" s="21">
        <v>18.78</v>
      </c>
      <c r="D119" s="9">
        <f t="shared" si="16"/>
        <v>28.17</v>
      </c>
      <c r="E119" s="8">
        <f t="shared" si="17"/>
        <v>31</v>
      </c>
      <c r="F119" s="8">
        <f t="shared" si="18"/>
        <v>645</v>
      </c>
      <c r="G119" s="9">
        <f t="shared" si="19"/>
        <v>7923.5856720316333</v>
      </c>
    </row>
    <row r="120" spans="1:7" x14ac:dyDescent="0.2">
      <c r="A120" s="20">
        <v>45597</v>
      </c>
      <c r="B120" s="20">
        <f t="shared" si="20"/>
        <v>45626</v>
      </c>
      <c r="C120" s="21">
        <v>18.600000000000001</v>
      </c>
      <c r="D120" s="9">
        <f t="shared" si="16"/>
        <v>27.900000000000002</v>
      </c>
      <c r="E120" s="8">
        <f t="shared" si="17"/>
        <v>30</v>
      </c>
      <c r="F120" s="8">
        <f t="shared" si="18"/>
        <v>675</v>
      </c>
      <c r="G120" s="9">
        <f t="shared" si="19"/>
        <v>7599.5785714519134</v>
      </c>
    </row>
    <row r="121" spans="1:7" x14ac:dyDescent="0.2">
      <c r="A121" s="20">
        <v>45627</v>
      </c>
      <c r="B121" s="20">
        <f t="shared" si="20"/>
        <v>45657</v>
      </c>
      <c r="C121" s="21">
        <v>17.59</v>
      </c>
      <c r="D121" s="9">
        <f t="shared" si="16"/>
        <v>26.384999999999998</v>
      </c>
      <c r="E121" s="8">
        <f t="shared" si="17"/>
        <v>31</v>
      </c>
      <c r="F121" s="8">
        <f t="shared" si="18"/>
        <v>706</v>
      </c>
      <c r="G121" s="9">
        <f t="shared" si="19"/>
        <v>7471.369144303927</v>
      </c>
    </row>
    <row r="122" spans="1:7" x14ac:dyDescent="0.2">
      <c r="A122" s="20">
        <v>45658</v>
      </c>
      <c r="B122" s="20">
        <f t="shared" si="20"/>
        <v>45688</v>
      </c>
      <c r="C122" s="21">
        <v>16.59</v>
      </c>
      <c r="D122" s="9">
        <f t="shared" si="16"/>
        <v>24.884999999999998</v>
      </c>
      <c r="E122" s="8">
        <f t="shared" si="17"/>
        <v>31</v>
      </c>
      <c r="F122" s="8">
        <f t="shared" si="18"/>
        <v>737</v>
      </c>
      <c r="G122" s="9">
        <f t="shared" si="19"/>
        <v>7086.8130954263715</v>
      </c>
    </row>
    <row r="123" spans="1:7" x14ac:dyDescent="0.2">
      <c r="A123" s="20">
        <v>45689</v>
      </c>
      <c r="B123" s="20">
        <f t="shared" si="20"/>
        <v>45716</v>
      </c>
      <c r="C123" s="21">
        <v>17.53</v>
      </c>
      <c r="D123" s="9">
        <f t="shared" si="16"/>
        <v>26.295000000000002</v>
      </c>
      <c r="E123" s="8">
        <f t="shared" si="17"/>
        <v>28</v>
      </c>
      <c r="F123" s="8">
        <f t="shared" si="18"/>
        <v>765</v>
      </c>
      <c r="G123" s="9">
        <f t="shared" si="19"/>
        <v>6721.1280831848844</v>
      </c>
    </row>
    <row r="124" spans="1:7" x14ac:dyDescent="0.2">
      <c r="A124" s="20">
        <v>45717</v>
      </c>
      <c r="B124" s="20">
        <f t="shared" si="20"/>
        <v>45747</v>
      </c>
      <c r="C124" s="21">
        <v>16.61</v>
      </c>
      <c r="D124" s="9">
        <f t="shared" si="16"/>
        <v>24.914999999999999</v>
      </c>
      <c r="E124" s="8">
        <f t="shared" si="17"/>
        <v>31</v>
      </c>
      <c r="F124" s="8">
        <f t="shared" si="18"/>
        <v>796</v>
      </c>
      <c r="G124" s="9">
        <f t="shared" si="19"/>
        <v>7094.5455416232635</v>
      </c>
    </row>
    <row r="125" spans="1:7" x14ac:dyDescent="0.2">
      <c r="A125" s="20">
        <v>45748</v>
      </c>
      <c r="B125" s="20">
        <f t="shared" si="20"/>
        <v>45777</v>
      </c>
      <c r="C125" s="21">
        <v>17.079999999999998</v>
      </c>
      <c r="D125" s="9">
        <f t="shared" si="16"/>
        <v>25.619999999999997</v>
      </c>
      <c r="E125" s="8">
        <f t="shared" si="17"/>
        <v>30</v>
      </c>
      <c r="F125" s="8">
        <f t="shared" si="18"/>
        <v>826</v>
      </c>
      <c r="G125" s="9">
        <f t="shared" si="19"/>
        <v>7038.8616395997069</v>
      </c>
    </row>
    <row r="126" spans="1:7" x14ac:dyDescent="0.2">
      <c r="A126" s="20">
        <v>45778</v>
      </c>
      <c r="B126" s="20">
        <f t="shared" si="20"/>
        <v>45808</v>
      </c>
      <c r="C126" s="21">
        <v>17.309999999999999</v>
      </c>
      <c r="D126" s="9">
        <f t="shared" si="16"/>
        <v>25.964999999999996</v>
      </c>
      <c r="E126" s="8">
        <f t="shared" si="17"/>
        <v>31</v>
      </c>
      <c r="F126" s="8">
        <f t="shared" si="18"/>
        <v>857</v>
      </c>
      <c r="G126" s="9">
        <f t="shared" si="19"/>
        <v>7364.1162454361502</v>
      </c>
    </row>
    <row r="127" spans="1:7" ht="13.5" thickBot="1" x14ac:dyDescent="0.25">
      <c r="A127" s="20">
        <v>45809</v>
      </c>
      <c r="B127" s="20">
        <f t="shared" si="20"/>
        <v>45838</v>
      </c>
      <c r="C127" s="9">
        <v>17.03</v>
      </c>
      <c r="D127" s="9">
        <f t="shared" si="16"/>
        <v>25.545000000000002</v>
      </c>
      <c r="E127" s="8">
        <f t="shared" si="17"/>
        <v>30</v>
      </c>
      <c r="F127" s="8">
        <f t="shared" si="18"/>
        <v>887</v>
      </c>
      <c r="G127" s="9">
        <f t="shared" si="19"/>
        <v>7020.2587774710546</v>
      </c>
    </row>
    <row r="128" spans="1:7" ht="13.5" thickBot="1" x14ac:dyDescent="0.25">
      <c r="A128" s="43" t="s">
        <v>14</v>
      </c>
      <c r="B128" s="44"/>
      <c r="C128" s="44"/>
      <c r="D128" s="44"/>
      <c r="E128" s="44"/>
      <c r="F128" s="45"/>
      <c r="G128" s="22">
        <f>SUM(G15:G127)</f>
        <v>266812.185732855</v>
      </c>
    </row>
    <row r="131" spans="1:7" x14ac:dyDescent="0.2">
      <c r="A131" s="47"/>
      <c r="B131" s="47"/>
      <c r="C131" s="47"/>
      <c r="D131" s="47"/>
      <c r="E131" s="47"/>
      <c r="F131" s="47"/>
      <c r="G131" s="23"/>
    </row>
  </sheetData>
  <mergeCells count="11">
    <mergeCell ref="A131:F131"/>
    <mergeCell ref="A1:G1"/>
    <mergeCell ref="A2:G2"/>
    <mergeCell ref="A4:G4"/>
    <mergeCell ref="A12:B14"/>
    <mergeCell ref="C12:C14"/>
    <mergeCell ref="D12:D14"/>
    <mergeCell ref="E12:E14"/>
    <mergeCell ref="F12:F14"/>
    <mergeCell ref="G12:G14"/>
    <mergeCell ref="A128:F12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E09AB-3B76-4340-A8DC-ED53F7917A78}">
  <dimension ref="B3:H127"/>
  <sheetViews>
    <sheetView topLeftCell="A10" workbookViewId="0">
      <selection activeCell="K130" sqref="K130"/>
    </sheetView>
  </sheetViews>
  <sheetFormatPr baseColWidth="10" defaultRowHeight="15" x14ac:dyDescent="0.25"/>
  <cols>
    <col min="4" max="4" width="12" bestFit="1" customWidth="1"/>
    <col min="8" max="8" width="18" customWidth="1"/>
  </cols>
  <sheetData>
    <row r="3" spans="2:8" x14ac:dyDescent="0.25">
      <c r="B3" s="47" t="s">
        <v>1</v>
      </c>
      <c r="C3" s="47"/>
      <c r="D3" s="47"/>
      <c r="E3" s="47"/>
      <c r="F3" s="47"/>
      <c r="G3" s="47"/>
      <c r="H3" s="47"/>
    </row>
    <row r="4" spans="2:8" x14ac:dyDescent="0.25">
      <c r="B4" s="8"/>
      <c r="C4" s="8"/>
      <c r="D4" s="9"/>
      <c r="E4" s="9"/>
      <c r="F4" s="10"/>
      <c r="G4" s="8"/>
      <c r="H4" s="9"/>
    </row>
    <row r="5" spans="2:8" x14ac:dyDescent="0.25">
      <c r="B5" s="8"/>
      <c r="C5" s="8"/>
      <c r="D5" s="11" t="s">
        <v>2</v>
      </c>
      <c r="E5" s="12" t="s">
        <v>3</v>
      </c>
      <c r="F5" s="12" t="s">
        <v>4</v>
      </c>
      <c r="G5" s="8"/>
      <c r="H5" s="9"/>
    </row>
    <row r="6" spans="2:8" x14ac:dyDescent="0.25">
      <c r="B6" s="8"/>
      <c r="C6" s="8"/>
      <c r="D6" s="9">
        <v>371953</v>
      </c>
      <c r="E6" s="13">
        <v>45021</v>
      </c>
      <c r="F6" s="14">
        <v>45838</v>
      </c>
      <c r="G6" s="8"/>
      <c r="H6" s="9"/>
    </row>
    <row r="7" spans="2:8" x14ac:dyDescent="0.25">
      <c r="B7" s="8" t="s">
        <v>5</v>
      </c>
      <c r="C7" s="8"/>
      <c r="D7" s="15">
        <f>+F6-E6+1</f>
        <v>818</v>
      </c>
      <c r="E7" s="9"/>
      <c r="F7" s="8"/>
      <c r="G7" s="8"/>
      <c r="H7" s="9"/>
    </row>
    <row r="8" spans="2:8" x14ac:dyDescent="0.25">
      <c r="B8" s="16" t="s">
        <v>6</v>
      </c>
      <c r="C8" s="16"/>
      <c r="D8" s="17">
        <f>H127</f>
        <v>242175.79435916623</v>
      </c>
      <c r="E8" s="18"/>
      <c r="F8" s="19"/>
      <c r="G8" s="19"/>
      <c r="H8" s="18"/>
    </row>
    <row r="9" spans="2:8" x14ac:dyDescent="0.25">
      <c r="B9" s="8" t="s">
        <v>7</v>
      </c>
      <c r="C9" s="8"/>
      <c r="D9" s="15">
        <v>2</v>
      </c>
      <c r="E9" s="9"/>
      <c r="F9" s="8"/>
      <c r="G9" s="8"/>
      <c r="H9" s="9"/>
    </row>
    <row r="10" spans="2:8" x14ac:dyDescent="0.25">
      <c r="B10" s="8"/>
      <c r="C10" s="8"/>
      <c r="D10" s="9"/>
      <c r="E10" s="9"/>
      <c r="F10" s="8"/>
      <c r="G10" s="8"/>
      <c r="H10" s="9"/>
    </row>
    <row r="11" spans="2:8" x14ac:dyDescent="0.25">
      <c r="B11" s="48" t="s">
        <v>8</v>
      </c>
      <c r="C11" s="49"/>
      <c r="D11" s="54" t="s">
        <v>9</v>
      </c>
      <c r="E11" s="57" t="s">
        <v>10</v>
      </c>
      <c r="F11" s="60" t="s">
        <v>11</v>
      </c>
      <c r="G11" s="60" t="s">
        <v>12</v>
      </c>
      <c r="H11" s="54" t="s">
        <v>13</v>
      </c>
    </row>
    <row r="12" spans="2:8" x14ac:dyDescent="0.25">
      <c r="B12" s="50"/>
      <c r="C12" s="51"/>
      <c r="D12" s="55"/>
      <c r="E12" s="58"/>
      <c r="F12" s="61"/>
      <c r="G12" s="61"/>
      <c r="H12" s="55"/>
    </row>
    <row r="13" spans="2:8" x14ac:dyDescent="0.25">
      <c r="B13" s="52"/>
      <c r="C13" s="53"/>
      <c r="D13" s="56"/>
      <c r="E13" s="59"/>
      <c r="F13" s="62"/>
      <c r="G13" s="62"/>
      <c r="H13" s="56"/>
    </row>
    <row r="14" spans="2:8" hidden="1" x14ac:dyDescent="0.25">
      <c r="B14" s="20">
        <v>42157</v>
      </c>
      <c r="C14" s="20">
        <f>EOMONTH(B14,0)</f>
        <v>42185</v>
      </c>
      <c r="D14" s="9">
        <v>19.37</v>
      </c>
      <c r="E14" s="9">
        <f>IF($C$10=1, +D14,+D14*1.5)</f>
        <v>29.055</v>
      </c>
      <c r="F14" s="8">
        <f t="shared" ref="F14:F77" si="0">IF(G13=$C$8,0, IF(AND($D$7&gt;C14,$E$7&gt;C14),0, IF(AND($D$7&gt;=B14,$E$7&lt;=C14),$E$7-$D$7+1,IF(AND(G13&lt;&gt;0,$E$7&gt;=B14,$E$7&lt;=C14),$E$7-B14+1,IF(AND(G13=0,$D$7&gt;=B14,$D$7&lt;=C14,$E$7&gt;C14),C14-$D$7+1, C14-B14+1)))))</f>
        <v>0</v>
      </c>
      <c r="G14" s="8">
        <v>6</v>
      </c>
      <c r="H14" s="9">
        <f>(((1+(E14/100))^(F14/365))-1)*$D$6</f>
        <v>0</v>
      </c>
    </row>
    <row r="15" spans="2:8" hidden="1" x14ac:dyDescent="0.25">
      <c r="B15" s="20">
        <f>+C14+1</f>
        <v>42186</v>
      </c>
      <c r="C15" s="20">
        <f>EOMONTH(B15,0)</f>
        <v>42216</v>
      </c>
      <c r="D15" s="9">
        <v>19.260000000000002</v>
      </c>
      <c r="E15" s="9">
        <f>IF($C$10=1, +D15,+D15*1.5)</f>
        <v>28.89</v>
      </c>
      <c r="F15" s="8">
        <f t="shared" si="0"/>
        <v>31</v>
      </c>
      <c r="G15" s="8">
        <f t="shared" ref="G15:G78" si="1">+G14+F15</f>
        <v>37</v>
      </c>
      <c r="H15" s="9">
        <f t="shared" ref="H15:H78" si="2">(((1+(E15/100))^(F15/365))-1)*$D$6</f>
        <v>8104.3629306673984</v>
      </c>
    </row>
    <row r="16" spans="2:8" hidden="1" x14ac:dyDescent="0.25">
      <c r="B16" s="20">
        <f>+C15+1</f>
        <v>42217</v>
      </c>
      <c r="C16" s="20">
        <f t="shared" ref="C16:C79" si="3">EOMONTH(B16,0)</f>
        <v>42247</v>
      </c>
      <c r="D16" s="9">
        <v>19.260000000000002</v>
      </c>
      <c r="E16" s="9">
        <f t="shared" ref="E16:E79" si="4">IF($C$10=1, +D16,+D16*1.5)</f>
        <v>28.89</v>
      </c>
      <c r="F16" s="8">
        <f>IF(G15=$C$8,0, IF(AND($D$7&gt;C16,$E$7&gt;C16),0, IF(AND($D$7&gt;=B16,$E$7&lt;=C16),$E$7-$D$7+1,IF(AND(G15&lt;&gt;0,$E$7&gt;=B16,$E$7&lt;=C16),$E$7-B16+1,IF(AND(G15=0,$D$7&gt;=B16,$D$7&lt;=C16,$E$7&gt;C16),C16-$D$7+1, C16-B16+1)))))</f>
        <v>31</v>
      </c>
      <c r="G16" s="8">
        <f>+G15+F16</f>
        <v>68</v>
      </c>
      <c r="H16" s="9">
        <f t="shared" si="2"/>
        <v>8104.3629306673984</v>
      </c>
    </row>
    <row r="17" spans="2:8" hidden="1" x14ac:dyDescent="0.25">
      <c r="B17" s="20">
        <f t="shared" ref="B17:B80" si="5">+C16+1</f>
        <v>42248</v>
      </c>
      <c r="C17" s="20">
        <f t="shared" si="3"/>
        <v>42277</v>
      </c>
      <c r="D17" s="9">
        <v>19.260000000000002</v>
      </c>
      <c r="E17" s="9">
        <f>IF($C$10=1, +D17,+D17*1.5)</f>
        <v>28.89</v>
      </c>
      <c r="F17" s="8">
        <f t="shared" si="0"/>
        <v>30</v>
      </c>
      <c r="G17" s="8">
        <f t="shared" si="1"/>
        <v>98</v>
      </c>
      <c r="H17" s="9">
        <f t="shared" si="2"/>
        <v>7840.196063253873</v>
      </c>
    </row>
    <row r="18" spans="2:8" hidden="1" x14ac:dyDescent="0.25">
      <c r="B18" s="20">
        <f t="shared" si="5"/>
        <v>42278</v>
      </c>
      <c r="C18" s="20">
        <f t="shared" si="3"/>
        <v>42308</v>
      </c>
      <c r="D18" s="9">
        <v>19.329999999999998</v>
      </c>
      <c r="E18" s="9">
        <f t="shared" si="4"/>
        <v>28.994999999999997</v>
      </c>
      <c r="F18" s="8">
        <f t="shared" si="0"/>
        <v>31</v>
      </c>
      <c r="G18" s="8">
        <f t="shared" si="1"/>
        <v>129</v>
      </c>
      <c r="H18" s="9">
        <f t="shared" si="2"/>
        <v>8130.6490354664957</v>
      </c>
    </row>
    <row r="19" spans="2:8" hidden="1" x14ac:dyDescent="0.25">
      <c r="B19" s="20">
        <f t="shared" si="5"/>
        <v>42309</v>
      </c>
      <c r="C19" s="20">
        <f t="shared" si="3"/>
        <v>42338</v>
      </c>
      <c r="D19" s="9">
        <v>19.329999999999998</v>
      </c>
      <c r="E19" s="9">
        <f t="shared" si="4"/>
        <v>28.994999999999997</v>
      </c>
      <c r="F19" s="8">
        <f t="shared" si="0"/>
        <v>30</v>
      </c>
      <c r="G19" s="8">
        <f t="shared" si="1"/>
        <v>159</v>
      </c>
      <c r="H19" s="9">
        <f t="shared" si="2"/>
        <v>7865.6165194991627</v>
      </c>
    </row>
    <row r="20" spans="2:8" hidden="1" x14ac:dyDescent="0.25">
      <c r="B20" s="20">
        <f t="shared" si="5"/>
        <v>42339</v>
      </c>
      <c r="C20" s="20">
        <f t="shared" si="3"/>
        <v>42369</v>
      </c>
      <c r="D20" s="9">
        <v>19.329999999999998</v>
      </c>
      <c r="E20" s="9">
        <f t="shared" si="4"/>
        <v>28.994999999999997</v>
      </c>
      <c r="F20" s="8">
        <f t="shared" si="0"/>
        <v>31</v>
      </c>
      <c r="G20" s="8">
        <f t="shared" si="1"/>
        <v>190</v>
      </c>
      <c r="H20" s="9">
        <f t="shared" si="2"/>
        <v>8130.6490354664957</v>
      </c>
    </row>
    <row r="21" spans="2:8" hidden="1" x14ac:dyDescent="0.25">
      <c r="B21" s="20">
        <v>42633</v>
      </c>
      <c r="C21" s="20">
        <f t="shared" si="3"/>
        <v>42643</v>
      </c>
      <c r="D21" s="9">
        <v>21.34</v>
      </c>
      <c r="E21" s="9">
        <f t="shared" si="4"/>
        <v>32.01</v>
      </c>
      <c r="F21" s="8">
        <f t="shared" si="0"/>
        <v>11</v>
      </c>
      <c r="G21" s="8">
        <f t="shared" si="1"/>
        <v>201</v>
      </c>
      <c r="H21" s="9">
        <f t="shared" si="2"/>
        <v>3126.0369889054969</v>
      </c>
    </row>
    <row r="22" spans="2:8" hidden="1" x14ac:dyDescent="0.25">
      <c r="B22" s="20">
        <f t="shared" si="5"/>
        <v>42644</v>
      </c>
      <c r="C22" s="20">
        <f t="shared" si="3"/>
        <v>42674</v>
      </c>
      <c r="D22" s="9">
        <v>21.99</v>
      </c>
      <c r="E22" s="9">
        <f t="shared" si="4"/>
        <v>32.984999999999999</v>
      </c>
      <c r="F22" s="8">
        <f t="shared" si="0"/>
        <v>31</v>
      </c>
      <c r="G22" s="8">
        <f t="shared" si="1"/>
        <v>232</v>
      </c>
      <c r="H22" s="9">
        <f t="shared" si="2"/>
        <v>9115.2908759180809</v>
      </c>
    </row>
    <row r="23" spans="2:8" hidden="1" x14ac:dyDescent="0.25">
      <c r="B23" s="20">
        <f t="shared" si="5"/>
        <v>42675</v>
      </c>
      <c r="C23" s="20">
        <f t="shared" si="3"/>
        <v>42704</v>
      </c>
      <c r="D23" s="9">
        <v>16.68</v>
      </c>
      <c r="E23" s="9">
        <f t="shared" si="4"/>
        <v>25.02</v>
      </c>
      <c r="F23" s="8">
        <f t="shared" si="0"/>
        <v>30</v>
      </c>
      <c r="G23" s="8">
        <f t="shared" si="1"/>
        <v>262</v>
      </c>
      <c r="H23" s="9">
        <f t="shared" si="2"/>
        <v>6889.7524119985555</v>
      </c>
    </row>
    <row r="24" spans="2:8" hidden="1" x14ac:dyDescent="0.25">
      <c r="B24" s="20">
        <f t="shared" si="5"/>
        <v>42705</v>
      </c>
      <c r="C24" s="20">
        <f t="shared" si="3"/>
        <v>42735</v>
      </c>
      <c r="D24" s="9">
        <v>16.68</v>
      </c>
      <c r="E24" s="9">
        <f t="shared" si="4"/>
        <v>25.02</v>
      </c>
      <c r="F24" s="8">
        <f t="shared" si="0"/>
        <v>31</v>
      </c>
      <c r="G24" s="8">
        <f t="shared" si="1"/>
        <v>293</v>
      </c>
      <c r="H24" s="9">
        <f t="shared" si="2"/>
        <v>7121.5957277013522</v>
      </c>
    </row>
    <row r="25" spans="2:8" hidden="1" x14ac:dyDescent="0.25">
      <c r="B25" s="20">
        <f t="shared" si="5"/>
        <v>42736</v>
      </c>
      <c r="C25" s="20">
        <f t="shared" si="3"/>
        <v>42766</v>
      </c>
      <c r="D25" s="9">
        <v>22.34</v>
      </c>
      <c r="E25" s="9">
        <f t="shared" si="4"/>
        <v>33.51</v>
      </c>
      <c r="F25" s="8">
        <f t="shared" si="0"/>
        <v>31</v>
      </c>
      <c r="G25" s="8">
        <f t="shared" si="1"/>
        <v>324</v>
      </c>
      <c r="H25" s="9">
        <f t="shared" si="2"/>
        <v>9242.8304916186971</v>
      </c>
    </row>
    <row r="26" spans="2:8" hidden="1" x14ac:dyDescent="0.25">
      <c r="B26" s="20">
        <f t="shared" si="5"/>
        <v>42767</v>
      </c>
      <c r="C26" s="20">
        <f t="shared" si="3"/>
        <v>42794</v>
      </c>
      <c r="D26" s="9">
        <v>22.34</v>
      </c>
      <c r="E26" s="9">
        <f t="shared" si="4"/>
        <v>33.51</v>
      </c>
      <c r="F26" s="8">
        <f t="shared" si="0"/>
        <v>28</v>
      </c>
      <c r="G26" s="8">
        <f t="shared" si="1"/>
        <v>352</v>
      </c>
      <c r="H26" s="9">
        <f t="shared" si="2"/>
        <v>8338.4150332434147</v>
      </c>
    </row>
    <row r="27" spans="2:8" hidden="1" x14ac:dyDescent="0.25">
      <c r="B27" s="20">
        <f t="shared" si="5"/>
        <v>42795</v>
      </c>
      <c r="C27" s="20">
        <f t="shared" si="3"/>
        <v>42825</v>
      </c>
      <c r="D27" s="9">
        <v>22.34</v>
      </c>
      <c r="E27" s="9">
        <f t="shared" si="4"/>
        <v>33.51</v>
      </c>
      <c r="F27" s="8">
        <f t="shared" si="0"/>
        <v>31</v>
      </c>
      <c r="G27" s="8">
        <f t="shared" si="1"/>
        <v>383</v>
      </c>
      <c r="H27" s="9">
        <f t="shared" si="2"/>
        <v>9242.8304916186971</v>
      </c>
    </row>
    <row r="28" spans="2:8" hidden="1" x14ac:dyDescent="0.25">
      <c r="B28" s="20">
        <f t="shared" si="5"/>
        <v>42826</v>
      </c>
      <c r="C28" s="20">
        <f t="shared" si="3"/>
        <v>42855</v>
      </c>
      <c r="D28" s="9">
        <v>22.33</v>
      </c>
      <c r="E28" s="9">
        <f t="shared" si="4"/>
        <v>33.494999999999997</v>
      </c>
      <c r="F28" s="8">
        <f t="shared" si="0"/>
        <v>30</v>
      </c>
      <c r="G28" s="8">
        <f t="shared" si="1"/>
        <v>413</v>
      </c>
      <c r="H28" s="9">
        <f t="shared" si="2"/>
        <v>8937.6024488550629</v>
      </c>
    </row>
    <row r="29" spans="2:8" hidden="1" x14ac:dyDescent="0.25">
      <c r="B29" s="20">
        <f t="shared" si="5"/>
        <v>42856</v>
      </c>
      <c r="C29" s="20">
        <f t="shared" si="3"/>
        <v>42886</v>
      </c>
      <c r="D29" s="9">
        <v>22.33</v>
      </c>
      <c r="E29" s="9">
        <f t="shared" si="4"/>
        <v>33.494999999999997</v>
      </c>
      <c r="F29" s="8">
        <f t="shared" si="0"/>
        <v>31</v>
      </c>
      <c r="G29" s="8">
        <f t="shared" si="1"/>
        <v>444</v>
      </c>
      <c r="H29" s="9">
        <f t="shared" si="2"/>
        <v>9239.1928763851029</v>
      </c>
    </row>
    <row r="30" spans="2:8" hidden="1" x14ac:dyDescent="0.25">
      <c r="B30" s="20">
        <f t="shared" si="5"/>
        <v>42887</v>
      </c>
      <c r="C30" s="20">
        <f t="shared" si="3"/>
        <v>42916</v>
      </c>
      <c r="D30" s="9">
        <v>22.33</v>
      </c>
      <c r="E30" s="9">
        <f t="shared" si="4"/>
        <v>33.494999999999997</v>
      </c>
      <c r="F30" s="8">
        <f t="shared" si="0"/>
        <v>30</v>
      </c>
      <c r="G30" s="8">
        <f t="shared" si="1"/>
        <v>474</v>
      </c>
      <c r="H30" s="9">
        <f t="shared" si="2"/>
        <v>8937.6024488550629</v>
      </c>
    </row>
    <row r="31" spans="2:8" hidden="1" x14ac:dyDescent="0.25">
      <c r="B31" s="20">
        <f t="shared" si="5"/>
        <v>42917</v>
      </c>
      <c r="C31" s="20">
        <f t="shared" si="3"/>
        <v>42947</v>
      </c>
      <c r="D31" s="9">
        <v>21.98</v>
      </c>
      <c r="E31" s="9">
        <f t="shared" si="4"/>
        <v>32.97</v>
      </c>
      <c r="F31" s="8">
        <f t="shared" si="0"/>
        <v>31</v>
      </c>
      <c r="G31" s="8">
        <f t="shared" si="1"/>
        <v>505</v>
      </c>
      <c r="H31" s="9">
        <f t="shared" si="2"/>
        <v>9111.640121185992</v>
      </c>
    </row>
    <row r="32" spans="2:8" hidden="1" x14ac:dyDescent="0.25">
      <c r="B32" s="20">
        <f t="shared" si="5"/>
        <v>42948</v>
      </c>
      <c r="C32" s="20">
        <f t="shared" si="3"/>
        <v>42978</v>
      </c>
      <c r="D32" s="9">
        <v>21.98</v>
      </c>
      <c r="E32" s="9">
        <f t="shared" si="4"/>
        <v>32.97</v>
      </c>
      <c r="F32" s="8">
        <f t="shared" si="0"/>
        <v>31</v>
      </c>
      <c r="G32" s="8">
        <f t="shared" si="1"/>
        <v>536</v>
      </c>
      <c r="H32" s="9">
        <f t="shared" si="2"/>
        <v>9111.640121185992</v>
      </c>
    </row>
    <row r="33" spans="2:8" hidden="1" x14ac:dyDescent="0.25">
      <c r="B33" s="20">
        <f t="shared" si="5"/>
        <v>42979</v>
      </c>
      <c r="C33" s="20">
        <f t="shared" si="3"/>
        <v>43008</v>
      </c>
      <c r="D33" s="9">
        <v>21.98</v>
      </c>
      <c r="E33" s="9">
        <f t="shared" si="4"/>
        <v>32.97</v>
      </c>
      <c r="F33" s="8">
        <f t="shared" si="0"/>
        <v>30</v>
      </c>
      <c r="G33" s="8">
        <f t="shared" si="1"/>
        <v>566</v>
      </c>
      <c r="H33" s="9">
        <f t="shared" si="2"/>
        <v>8814.2612943177701</v>
      </c>
    </row>
    <row r="34" spans="2:8" hidden="1" x14ac:dyDescent="0.25">
      <c r="B34" s="20">
        <f t="shared" si="5"/>
        <v>43009</v>
      </c>
      <c r="C34" s="20">
        <f t="shared" si="3"/>
        <v>43039</v>
      </c>
      <c r="D34" s="9">
        <v>21.15</v>
      </c>
      <c r="E34" s="9">
        <f t="shared" si="4"/>
        <v>31.724999999999998</v>
      </c>
      <c r="F34" s="8">
        <f t="shared" si="0"/>
        <v>31</v>
      </c>
      <c r="G34" s="8">
        <f t="shared" si="1"/>
        <v>597</v>
      </c>
      <c r="H34" s="9">
        <f t="shared" si="2"/>
        <v>8807.3058842749233</v>
      </c>
    </row>
    <row r="35" spans="2:8" hidden="1" x14ac:dyDescent="0.25">
      <c r="B35" s="20">
        <f t="shared" si="5"/>
        <v>43040</v>
      </c>
      <c r="C35" s="20">
        <f t="shared" si="3"/>
        <v>43069</v>
      </c>
      <c r="D35" s="9">
        <v>20.96</v>
      </c>
      <c r="E35" s="9">
        <f t="shared" si="4"/>
        <v>31.44</v>
      </c>
      <c r="F35" s="8">
        <f t="shared" si="0"/>
        <v>30</v>
      </c>
      <c r="G35" s="8">
        <f t="shared" si="1"/>
        <v>627</v>
      </c>
      <c r="H35" s="9">
        <f t="shared" si="2"/>
        <v>8452.2435552674924</v>
      </c>
    </row>
    <row r="36" spans="2:8" hidden="1" x14ac:dyDescent="0.25">
      <c r="B36" s="20">
        <f t="shared" si="5"/>
        <v>43070</v>
      </c>
      <c r="C36" s="20">
        <f t="shared" si="3"/>
        <v>43100</v>
      </c>
      <c r="D36" s="9">
        <v>20.77</v>
      </c>
      <c r="E36" s="9">
        <f t="shared" si="4"/>
        <v>31.155000000000001</v>
      </c>
      <c r="F36" s="8">
        <f t="shared" si="0"/>
        <v>31</v>
      </c>
      <c r="G36" s="8">
        <f t="shared" si="1"/>
        <v>658</v>
      </c>
      <c r="H36" s="9">
        <f t="shared" si="2"/>
        <v>8667.0928116207087</v>
      </c>
    </row>
    <row r="37" spans="2:8" hidden="1" x14ac:dyDescent="0.25">
      <c r="B37" s="20">
        <f t="shared" si="5"/>
        <v>43101</v>
      </c>
      <c r="C37" s="20">
        <f t="shared" si="3"/>
        <v>43131</v>
      </c>
      <c r="D37" s="9">
        <v>20.69</v>
      </c>
      <c r="E37" s="9">
        <f t="shared" si="4"/>
        <v>31.035000000000004</v>
      </c>
      <c r="F37" s="8">
        <f t="shared" si="0"/>
        <v>31</v>
      </c>
      <c r="G37" s="8">
        <f t="shared" si="1"/>
        <v>689</v>
      </c>
      <c r="H37" s="9">
        <f t="shared" si="2"/>
        <v>8637.5032311942978</v>
      </c>
    </row>
    <row r="38" spans="2:8" hidden="1" x14ac:dyDescent="0.25">
      <c r="B38" s="20">
        <f t="shared" si="5"/>
        <v>43132</v>
      </c>
      <c r="C38" s="20">
        <f t="shared" si="3"/>
        <v>43159</v>
      </c>
      <c r="D38" s="9">
        <v>21.01</v>
      </c>
      <c r="E38" s="9">
        <f t="shared" si="4"/>
        <v>31.515000000000001</v>
      </c>
      <c r="F38" s="8">
        <f t="shared" si="0"/>
        <v>28</v>
      </c>
      <c r="G38" s="8">
        <f t="shared" si="1"/>
        <v>717</v>
      </c>
      <c r="H38" s="9">
        <f t="shared" si="2"/>
        <v>7899.4548017774159</v>
      </c>
    </row>
    <row r="39" spans="2:8" hidden="1" x14ac:dyDescent="0.25">
      <c r="B39" s="20">
        <f t="shared" si="5"/>
        <v>43160</v>
      </c>
      <c r="C39" s="20">
        <f t="shared" si="3"/>
        <v>43190</v>
      </c>
      <c r="D39" s="9">
        <v>20.68</v>
      </c>
      <c r="E39" s="9">
        <f t="shared" si="4"/>
        <v>31.02</v>
      </c>
      <c r="F39" s="8">
        <f t="shared" si="0"/>
        <v>31</v>
      </c>
      <c r="G39" s="8">
        <f t="shared" si="1"/>
        <v>748</v>
      </c>
      <c r="H39" s="9">
        <f t="shared" si="2"/>
        <v>8633.802790314563</v>
      </c>
    </row>
    <row r="40" spans="2:8" hidden="1" x14ac:dyDescent="0.25">
      <c r="B40" s="20">
        <f t="shared" si="5"/>
        <v>43191</v>
      </c>
      <c r="C40" s="20">
        <f t="shared" si="3"/>
        <v>43220</v>
      </c>
      <c r="D40" s="9">
        <v>20.48</v>
      </c>
      <c r="E40" s="9">
        <f t="shared" si="4"/>
        <v>30.72</v>
      </c>
      <c r="F40" s="8">
        <f t="shared" si="0"/>
        <v>30</v>
      </c>
      <c r="G40" s="8">
        <f t="shared" si="1"/>
        <v>778</v>
      </c>
      <c r="H40" s="9">
        <f t="shared" si="2"/>
        <v>8280.5420867525936</v>
      </c>
    </row>
    <row r="41" spans="2:8" hidden="1" x14ac:dyDescent="0.25">
      <c r="B41" s="20">
        <f t="shared" si="5"/>
        <v>43221</v>
      </c>
      <c r="C41" s="20">
        <f t="shared" si="3"/>
        <v>43251</v>
      </c>
      <c r="D41" s="9">
        <v>20.440000000000001</v>
      </c>
      <c r="E41" s="9">
        <f t="shared" si="4"/>
        <v>30.660000000000004</v>
      </c>
      <c r="F41" s="8">
        <f t="shared" si="0"/>
        <v>31</v>
      </c>
      <c r="G41" s="8">
        <f t="shared" si="1"/>
        <v>809</v>
      </c>
      <c r="H41" s="9">
        <f t="shared" si="2"/>
        <v>8544.8757066042745</v>
      </c>
    </row>
    <row r="42" spans="2:8" hidden="1" x14ac:dyDescent="0.25">
      <c r="B42" s="20">
        <f t="shared" si="5"/>
        <v>43252</v>
      </c>
      <c r="C42" s="20">
        <f t="shared" si="3"/>
        <v>43281</v>
      </c>
      <c r="D42" s="9">
        <v>20.28</v>
      </c>
      <c r="E42" s="9">
        <f t="shared" si="4"/>
        <v>30.42</v>
      </c>
      <c r="F42" s="8">
        <f t="shared" si="0"/>
        <v>30</v>
      </c>
      <c r="G42" s="8">
        <f t="shared" si="1"/>
        <v>839</v>
      </c>
      <c r="H42" s="9">
        <f t="shared" si="2"/>
        <v>8208.7435074922669</v>
      </c>
    </row>
    <row r="43" spans="2:8" hidden="1" x14ac:dyDescent="0.25">
      <c r="B43" s="20">
        <f t="shared" si="5"/>
        <v>43282</v>
      </c>
      <c r="C43" s="20">
        <f t="shared" si="3"/>
        <v>43312</v>
      </c>
      <c r="D43" s="9">
        <v>20.03</v>
      </c>
      <c r="E43" s="9">
        <f t="shared" si="4"/>
        <v>30.045000000000002</v>
      </c>
      <c r="F43" s="8">
        <f t="shared" si="0"/>
        <v>31</v>
      </c>
      <c r="G43" s="8">
        <f t="shared" si="1"/>
        <v>870</v>
      </c>
      <c r="H43" s="9">
        <f t="shared" si="2"/>
        <v>8392.438629367869</v>
      </c>
    </row>
    <row r="44" spans="2:8" hidden="1" x14ac:dyDescent="0.25">
      <c r="B44" s="20">
        <f t="shared" si="5"/>
        <v>43313</v>
      </c>
      <c r="C44" s="20">
        <f t="shared" si="3"/>
        <v>43343</v>
      </c>
      <c r="D44" s="9">
        <v>19.940000000000001</v>
      </c>
      <c r="E44" s="9">
        <f t="shared" si="4"/>
        <v>29.910000000000004</v>
      </c>
      <c r="F44" s="8">
        <f t="shared" si="0"/>
        <v>31</v>
      </c>
      <c r="G44" s="8">
        <f t="shared" si="1"/>
        <v>901</v>
      </c>
      <c r="H44" s="9">
        <f t="shared" si="2"/>
        <v>8358.8885528834508</v>
      </c>
    </row>
    <row r="45" spans="2:8" hidden="1" x14ac:dyDescent="0.25">
      <c r="B45" s="20">
        <f t="shared" si="5"/>
        <v>43344</v>
      </c>
      <c r="C45" s="20">
        <f t="shared" si="3"/>
        <v>43373</v>
      </c>
      <c r="D45" s="9">
        <v>19.809999999999999</v>
      </c>
      <c r="E45" s="9">
        <f t="shared" si="4"/>
        <v>29.714999999999996</v>
      </c>
      <c r="F45" s="8">
        <f t="shared" si="0"/>
        <v>30</v>
      </c>
      <c r="G45" s="8">
        <f t="shared" si="1"/>
        <v>931</v>
      </c>
      <c r="H45" s="9">
        <f t="shared" si="2"/>
        <v>8039.4183639423936</v>
      </c>
    </row>
    <row r="46" spans="2:8" hidden="1" x14ac:dyDescent="0.25">
      <c r="B46" s="20">
        <f t="shared" si="5"/>
        <v>43374</v>
      </c>
      <c r="C46" s="20">
        <f t="shared" si="3"/>
        <v>43404</v>
      </c>
      <c r="D46" s="9">
        <v>19.63</v>
      </c>
      <c r="E46" s="9">
        <f t="shared" si="4"/>
        <v>29.445</v>
      </c>
      <c r="F46" s="8">
        <f t="shared" si="0"/>
        <v>31</v>
      </c>
      <c r="G46" s="8">
        <f t="shared" si="1"/>
        <v>962</v>
      </c>
      <c r="H46" s="9">
        <f t="shared" si="2"/>
        <v>8243.0824652929659</v>
      </c>
    </row>
    <row r="47" spans="2:8" hidden="1" x14ac:dyDescent="0.25">
      <c r="B47" s="20">
        <f t="shared" si="5"/>
        <v>43405</v>
      </c>
      <c r="C47" s="20">
        <f t="shared" si="3"/>
        <v>43434</v>
      </c>
      <c r="D47" s="9">
        <v>19.489999999999998</v>
      </c>
      <c r="E47" s="9">
        <f t="shared" si="4"/>
        <v>29.234999999999999</v>
      </c>
      <c r="F47" s="8">
        <f t="shared" si="0"/>
        <v>30</v>
      </c>
      <c r="G47" s="8">
        <f t="shared" si="1"/>
        <v>992</v>
      </c>
      <c r="H47" s="9">
        <f t="shared" si="2"/>
        <v>7923.6491799586929</v>
      </c>
    </row>
    <row r="48" spans="2:8" hidden="1" x14ac:dyDescent="0.25">
      <c r="B48" s="20">
        <f t="shared" si="5"/>
        <v>43435</v>
      </c>
      <c r="C48" s="20">
        <f t="shared" si="3"/>
        <v>43465</v>
      </c>
      <c r="D48" s="9">
        <v>19.399999999999999</v>
      </c>
      <c r="E48" s="9">
        <f t="shared" si="4"/>
        <v>29.099999999999998</v>
      </c>
      <c r="F48" s="8">
        <f t="shared" si="0"/>
        <v>31</v>
      </c>
      <c r="G48" s="8">
        <f t="shared" si="1"/>
        <v>1023</v>
      </c>
      <c r="H48" s="9">
        <f t="shared" si="2"/>
        <v>8156.9155682931814</v>
      </c>
    </row>
    <row r="49" spans="2:8" hidden="1" x14ac:dyDescent="0.25">
      <c r="B49" s="20">
        <f t="shared" si="5"/>
        <v>43466</v>
      </c>
      <c r="C49" s="20">
        <f t="shared" si="3"/>
        <v>43496</v>
      </c>
      <c r="D49" s="9">
        <v>19.16</v>
      </c>
      <c r="E49" s="9">
        <f t="shared" si="4"/>
        <v>28.740000000000002</v>
      </c>
      <c r="F49" s="8">
        <f t="shared" si="0"/>
        <v>31</v>
      </c>
      <c r="G49" s="8">
        <f t="shared" si="1"/>
        <v>1054</v>
      </c>
      <c r="H49" s="9">
        <f t="shared" si="2"/>
        <v>8066.7773404293494</v>
      </c>
    </row>
    <row r="50" spans="2:8" hidden="1" x14ac:dyDescent="0.25">
      <c r="B50" s="20">
        <f t="shared" si="5"/>
        <v>43497</v>
      </c>
      <c r="C50" s="20">
        <f t="shared" si="3"/>
        <v>43524</v>
      </c>
      <c r="D50" s="9">
        <v>19.7</v>
      </c>
      <c r="E50" s="9">
        <f t="shared" si="4"/>
        <v>29.549999999999997</v>
      </c>
      <c r="F50" s="8">
        <f t="shared" si="0"/>
        <v>28</v>
      </c>
      <c r="G50" s="8">
        <f t="shared" si="1"/>
        <v>1082</v>
      </c>
      <c r="H50" s="9">
        <f t="shared" si="2"/>
        <v>7461.0437826865355</v>
      </c>
    </row>
    <row r="51" spans="2:8" hidden="1" x14ac:dyDescent="0.25">
      <c r="B51" s="20">
        <f t="shared" si="5"/>
        <v>43525</v>
      </c>
      <c r="C51" s="20">
        <f t="shared" si="3"/>
        <v>43555</v>
      </c>
      <c r="D51" s="9">
        <v>19.37</v>
      </c>
      <c r="E51" s="9">
        <f t="shared" si="4"/>
        <v>29.055</v>
      </c>
      <c r="F51" s="8">
        <f t="shared" si="0"/>
        <v>31</v>
      </c>
      <c r="G51" s="8">
        <f t="shared" si="1"/>
        <v>1113</v>
      </c>
      <c r="H51" s="9">
        <f t="shared" si="2"/>
        <v>8145.6608774078904</v>
      </c>
    </row>
    <row r="52" spans="2:8" hidden="1" x14ac:dyDescent="0.25">
      <c r="B52" s="20">
        <f t="shared" si="5"/>
        <v>43556</v>
      </c>
      <c r="C52" s="20">
        <f t="shared" si="3"/>
        <v>43585</v>
      </c>
      <c r="D52" s="9">
        <v>19.32</v>
      </c>
      <c r="E52" s="9">
        <f t="shared" si="4"/>
        <v>28.98</v>
      </c>
      <c r="F52" s="8">
        <f t="shared" si="0"/>
        <v>30</v>
      </c>
      <c r="G52" s="8">
        <f t="shared" si="1"/>
        <v>1143</v>
      </c>
      <c r="H52" s="9">
        <f t="shared" si="2"/>
        <v>7861.9861887316974</v>
      </c>
    </row>
    <row r="53" spans="2:8" hidden="1" x14ac:dyDescent="0.25">
      <c r="B53" s="20">
        <f t="shared" si="5"/>
        <v>43586</v>
      </c>
      <c r="C53" s="20">
        <f t="shared" si="3"/>
        <v>43616</v>
      </c>
      <c r="D53" s="9">
        <v>19.34</v>
      </c>
      <c r="E53" s="9">
        <f t="shared" si="4"/>
        <v>29.009999999999998</v>
      </c>
      <c r="F53" s="8">
        <f t="shared" si="0"/>
        <v>31</v>
      </c>
      <c r="G53" s="8">
        <f t="shared" si="1"/>
        <v>1174</v>
      </c>
      <c r="H53" s="9">
        <f t="shared" si="2"/>
        <v>8134.4025948714225</v>
      </c>
    </row>
    <row r="54" spans="2:8" hidden="1" x14ac:dyDescent="0.25">
      <c r="B54" s="20">
        <f t="shared" si="5"/>
        <v>43617</v>
      </c>
      <c r="C54" s="20">
        <f t="shared" si="3"/>
        <v>43646</v>
      </c>
      <c r="D54" s="9">
        <v>19.3</v>
      </c>
      <c r="E54" s="9">
        <f t="shared" si="4"/>
        <v>28.950000000000003</v>
      </c>
      <c r="F54" s="8">
        <f t="shared" si="0"/>
        <v>30</v>
      </c>
      <c r="G54" s="8">
        <f t="shared" si="1"/>
        <v>1204</v>
      </c>
      <c r="H54" s="9">
        <f t="shared" si="2"/>
        <v>7854.7243645609233</v>
      </c>
    </row>
    <row r="55" spans="2:8" hidden="1" x14ac:dyDescent="0.25">
      <c r="B55" s="20">
        <f t="shared" si="5"/>
        <v>43647</v>
      </c>
      <c r="C55" s="20">
        <f t="shared" si="3"/>
        <v>43677</v>
      </c>
      <c r="D55" s="9">
        <v>19.28</v>
      </c>
      <c r="E55" s="9">
        <f t="shared" si="4"/>
        <v>28.92</v>
      </c>
      <c r="F55" s="8">
        <f t="shared" si="0"/>
        <v>31</v>
      </c>
      <c r="G55" s="8">
        <f t="shared" si="1"/>
        <v>1235</v>
      </c>
      <c r="H55" s="9">
        <f t="shared" si="2"/>
        <v>8111.875245244094</v>
      </c>
    </row>
    <row r="56" spans="2:8" hidden="1" x14ac:dyDescent="0.25">
      <c r="B56" s="20">
        <f t="shared" si="5"/>
        <v>43678</v>
      </c>
      <c r="C56" s="20">
        <f t="shared" si="3"/>
        <v>43708</v>
      </c>
      <c r="D56" s="9">
        <v>19.32</v>
      </c>
      <c r="E56" s="9">
        <f t="shared" si="4"/>
        <v>28.98</v>
      </c>
      <c r="F56" s="8">
        <f t="shared" si="0"/>
        <v>31</v>
      </c>
      <c r="G56" s="8">
        <f t="shared" si="1"/>
        <v>1266</v>
      </c>
      <c r="H56" s="9">
        <f t="shared" si="2"/>
        <v>8126.8950766337657</v>
      </c>
    </row>
    <row r="57" spans="2:8" hidden="1" x14ac:dyDescent="0.25">
      <c r="B57" s="20">
        <f t="shared" si="5"/>
        <v>43709</v>
      </c>
      <c r="C57" s="20">
        <f t="shared" si="3"/>
        <v>43738</v>
      </c>
      <c r="D57" s="9">
        <v>19.32</v>
      </c>
      <c r="E57" s="9">
        <f t="shared" si="4"/>
        <v>28.98</v>
      </c>
      <c r="F57" s="8">
        <f t="shared" si="0"/>
        <v>30</v>
      </c>
      <c r="G57" s="8">
        <f t="shared" si="1"/>
        <v>1296</v>
      </c>
      <c r="H57" s="9">
        <f t="shared" si="2"/>
        <v>7861.9861887316974</v>
      </c>
    </row>
    <row r="58" spans="2:8" hidden="1" x14ac:dyDescent="0.25">
      <c r="B58" s="20">
        <f t="shared" si="5"/>
        <v>43739</v>
      </c>
      <c r="C58" s="20">
        <f t="shared" si="3"/>
        <v>43769</v>
      </c>
      <c r="D58" s="9">
        <v>19.100000000000001</v>
      </c>
      <c r="E58" s="9">
        <f t="shared" si="4"/>
        <v>28.650000000000002</v>
      </c>
      <c r="F58" s="8">
        <f t="shared" si="0"/>
        <v>31</v>
      </c>
      <c r="G58" s="8">
        <f t="shared" si="1"/>
        <v>1327</v>
      </c>
      <c r="H58" s="9">
        <f t="shared" si="2"/>
        <v>8044.2067466723283</v>
      </c>
    </row>
    <row r="59" spans="2:8" hidden="1" x14ac:dyDescent="0.25">
      <c r="B59" s="20">
        <f t="shared" si="5"/>
        <v>43770</v>
      </c>
      <c r="C59" s="20">
        <f t="shared" si="3"/>
        <v>43799</v>
      </c>
      <c r="D59" s="9">
        <v>19.03</v>
      </c>
      <c r="E59" s="9">
        <f t="shared" si="4"/>
        <v>28.545000000000002</v>
      </c>
      <c r="F59" s="8">
        <f t="shared" si="0"/>
        <v>30</v>
      </c>
      <c r="G59" s="8">
        <f t="shared" si="1"/>
        <v>1357</v>
      </c>
      <c r="H59" s="9">
        <f t="shared" si="2"/>
        <v>7756.5376750250334</v>
      </c>
    </row>
    <row r="60" spans="2:8" hidden="1" x14ac:dyDescent="0.25">
      <c r="B60" s="20">
        <f t="shared" si="5"/>
        <v>43800</v>
      </c>
      <c r="C60" s="20">
        <f t="shared" si="3"/>
        <v>43830</v>
      </c>
      <c r="D60" s="9">
        <v>18.91</v>
      </c>
      <c r="E60" s="9">
        <f t="shared" si="4"/>
        <v>28.365000000000002</v>
      </c>
      <c r="F60" s="8">
        <f t="shared" si="0"/>
        <v>31</v>
      </c>
      <c r="G60" s="8">
        <f t="shared" si="1"/>
        <v>1388</v>
      </c>
      <c r="H60" s="9">
        <f t="shared" si="2"/>
        <v>7972.6377554355267</v>
      </c>
    </row>
    <row r="61" spans="2:8" hidden="1" x14ac:dyDescent="0.25">
      <c r="B61" s="20">
        <f t="shared" si="5"/>
        <v>43831</v>
      </c>
      <c r="C61" s="20">
        <f t="shared" si="3"/>
        <v>43861</v>
      </c>
      <c r="D61" s="9">
        <v>18.77</v>
      </c>
      <c r="E61" s="9">
        <f t="shared" si="4"/>
        <v>28.155000000000001</v>
      </c>
      <c r="F61" s="8">
        <f t="shared" si="0"/>
        <v>31</v>
      </c>
      <c r="G61" s="8">
        <f t="shared" si="1"/>
        <v>1419</v>
      </c>
      <c r="H61" s="9">
        <f t="shared" si="2"/>
        <v>7919.8096068189352</v>
      </c>
    </row>
    <row r="62" spans="2:8" hidden="1" x14ac:dyDescent="0.25">
      <c r="B62" s="20">
        <f t="shared" si="5"/>
        <v>43862</v>
      </c>
      <c r="C62" s="20">
        <f t="shared" si="3"/>
        <v>43890</v>
      </c>
      <c r="D62" s="9">
        <v>19.059999999999999</v>
      </c>
      <c r="E62" s="9">
        <f t="shared" si="4"/>
        <v>28.589999999999996</v>
      </c>
      <c r="F62" s="8">
        <f t="shared" si="0"/>
        <v>29</v>
      </c>
      <c r="G62" s="8">
        <f t="shared" si="1"/>
        <v>1448</v>
      </c>
      <c r="H62" s="9">
        <f t="shared" si="2"/>
        <v>7505.9512023255484</v>
      </c>
    </row>
    <row r="63" spans="2:8" hidden="1" x14ac:dyDescent="0.25">
      <c r="B63" s="20">
        <f t="shared" si="5"/>
        <v>43891</v>
      </c>
      <c r="C63" s="20">
        <f t="shared" si="3"/>
        <v>43921</v>
      </c>
      <c r="D63" s="9">
        <v>18.95</v>
      </c>
      <c r="E63" s="9">
        <f t="shared" si="4"/>
        <v>28.424999999999997</v>
      </c>
      <c r="F63" s="8">
        <f t="shared" si="0"/>
        <v>31</v>
      </c>
      <c r="G63" s="8">
        <f t="shared" si="1"/>
        <v>1479</v>
      </c>
      <c r="H63" s="9">
        <f t="shared" si="2"/>
        <v>7987.7169864830485</v>
      </c>
    </row>
    <row r="64" spans="2:8" hidden="1" x14ac:dyDescent="0.25">
      <c r="B64" s="20">
        <f t="shared" si="5"/>
        <v>43922</v>
      </c>
      <c r="C64" s="20">
        <f t="shared" si="3"/>
        <v>43951</v>
      </c>
      <c r="D64" s="9">
        <v>18.690000000000001</v>
      </c>
      <c r="E64" s="9">
        <f t="shared" si="4"/>
        <v>28.035000000000004</v>
      </c>
      <c r="F64" s="8">
        <f t="shared" si="0"/>
        <v>30</v>
      </c>
      <c r="G64" s="8">
        <f t="shared" si="1"/>
        <v>1509</v>
      </c>
      <c r="H64" s="9">
        <f t="shared" si="2"/>
        <v>7632.4904967340963</v>
      </c>
    </row>
    <row r="65" spans="2:8" hidden="1" x14ac:dyDescent="0.25">
      <c r="B65" s="20">
        <f t="shared" si="5"/>
        <v>43952</v>
      </c>
      <c r="C65" s="20">
        <f t="shared" si="3"/>
        <v>43982</v>
      </c>
      <c r="D65" s="24">
        <v>18.190000000000001</v>
      </c>
      <c r="E65" s="9">
        <f t="shared" si="4"/>
        <v>27.285000000000004</v>
      </c>
      <c r="F65" s="8">
        <f t="shared" si="0"/>
        <v>31</v>
      </c>
      <c r="G65" s="8">
        <f t="shared" si="1"/>
        <v>1540</v>
      </c>
      <c r="H65" s="9">
        <f t="shared" si="2"/>
        <v>7700.1028371440134</v>
      </c>
    </row>
    <row r="66" spans="2:8" hidden="1" x14ac:dyDescent="0.25">
      <c r="B66" s="20">
        <f t="shared" si="5"/>
        <v>43983</v>
      </c>
      <c r="C66" s="20">
        <f t="shared" si="3"/>
        <v>44012</v>
      </c>
      <c r="D66" s="9">
        <v>18.12</v>
      </c>
      <c r="E66" s="9">
        <f t="shared" si="4"/>
        <v>27.18</v>
      </c>
      <c r="F66" s="8">
        <f t="shared" si="0"/>
        <v>30</v>
      </c>
      <c r="G66" s="8">
        <f t="shared" si="1"/>
        <v>1570</v>
      </c>
      <c r="H66" s="9">
        <f t="shared" si="2"/>
        <v>7423.5079805294818</v>
      </c>
    </row>
    <row r="67" spans="2:8" hidden="1" x14ac:dyDescent="0.25">
      <c r="B67" s="20">
        <f t="shared" si="5"/>
        <v>44013</v>
      </c>
      <c r="C67" s="20">
        <f t="shared" si="3"/>
        <v>44043</v>
      </c>
      <c r="D67" s="9">
        <v>18.12</v>
      </c>
      <c r="E67" s="9">
        <f t="shared" si="4"/>
        <v>27.18</v>
      </c>
      <c r="F67" s="8">
        <f t="shared" si="0"/>
        <v>31</v>
      </c>
      <c r="G67" s="8">
        <f t="shared" si="1"/>
        <v>1601</v>
      </c>
      <c r="H67" s="9">
        <f t="shared" si="2"/>
        <v>7673.4936366347092</v>
      </c>
    </row>
    <row r="68" spans="2:8" hidden="1" x14ac:dyDescent="0.25">
      <c r="B68" s="20">
        <f t="shared" si="5"/>
        <v>44044</v>
      </c>
      <c r="C68" s="20">
        <f t="shared" si="3"/>
        <v>44074</v>
      </c>
      <c r="D68" s="9">
        <v>18.29</v>
      </c>
      <c r="E68" s="9">
        <f t="shared" si="4"/>
        <v>27.434999999999999</v>
      </c>
      <c r="F68" s="8">
        <f t="shared" si="0"/>
        <v>31</v>
      </c>
      <c r="G68" s="8">
        <f t="shared" si="1"/>
        <v>1632</v>
      </c>
      <c r="H68" s="9">
        <f t="shared" si="2"/>
        <v>7738.0811583389705</v>
      </c>
    </row>
    <row r="69" spans="2:8" hidden="1" x14ac:dyDescent="0.25">
      <c r="B69" s="20">
        <f t="shared" si="5"/>
        <v>44075</v>
      </c>
      <c r="C69" s="20">
        <f t="shared" si="3"/>
        <v>44104</v>
      </c>
      <c r="D69" s="9">
        <v>18.350000000000001</v>
      </c>
      <c r="E69" s="9">
        <f t="shared" si="4"/>
        <v>27.525000000000002</v>
      </c>
      <c r="F69" s="8">
        <f t="shared" si="0"/>
        <v>30</v>
      </c>
      <c r="G69" s="8">
        <f t="shared" si="1"/>
        <v>1662</v>
      </c>
      <c r="H69" s="9">
        <f t="shared" si="2"/>
        <v>7507.9889835522008</v>
      </c>
    </row>
    <row r="70" spans="2:8" hidden="1" x14ac:dyDescent="0.25">
      <c r="B70" s="20">
        <f t="shared" si="5"/>
        <v>44105</v>
      </c>
      <c r="C70" s="20">
        <f t="shared" si="3"/>
        <v>44135</v>
      </c>
      <c r="D70" s="9">
        <v>18.09</v>
      </c>
      <c r="E70" s="9">
        <f t="shared" si="4"/>
        <v>27.134999999999998</v>
      </c>
      <c r="F70" s="8">
        <f t="shared" si="0"/>
        <v>31</v>
      </c>
      <c r="G70" s="8">
        <f t="shared" si="1"/>
        <v>1693</v>
      </c>
      <c r="H70" s="9">
        <f t="shared" si="2"/>
        <v>7662.0835391783403</v>
      </c>
    </row>
    <row r="71" spans="2:8" hidden="1" x14ac:dyDescent="0.25">
      <c r="B71" s="20">
        <f t="shared" si="5"/>
        <v>44136</v>
      </c>
      <c r="C71" s="20">
        <f t="shared" si="3"/>
        <v>44165</v>
      </c>
      <c r="D71" s="9">
        <v>17.84</v>
      </c>
      <c r="E71" s="9">
        <f t="shared" si="4"/>
        <v>26.759999999999998</v>
      </c>
      <c r="F71" s="8">
        <f t="shared" si="0"/>
        <v>30</v>
      </c>
      <c r="G71" s="8">
        <f t="shared" si="1"/>
        <v>1723</v>
      </c>
      <c r="H71" s="9">
        <f t="shared" si="2"/>
        <v>7320.3771880064896</v>
      </c>
    </row>
    <row r="72" spans="2:8" hidden="1" x14ac:dyDescent="0.25">
      <c r="B72" s="20">
        <f t="shared" si="5"/>
        <v>44166</v>
      </c>
      <c r="C72" s="20">
        <f t="shared" si="3"/>
        <v>44196</v>
      </c>
      <c r="D72" s="9">
        <v>17.46</v>
      </c>
      <c r="E72" s="9">
        <f t="shared" si="4"/>
        <v>26.19</v>
      </c>
      <c r="F72" s="8">
        <f t="shared" si="0"/>
        <v>31</v>
      </c>
      <c r="G72" s="8">
        <f t="shared" si="1"/>
        <v>1754</v>
      </c>
      <c r="H72" s="9">
        <f t="shared" si="2"/>
        <v>7421.6137806419974</v>
      </c>
    </row>
    <row r="73" spans="2:8" hidden="1" x14ac:dyDescent="0.25">
      <c r="B73" s="20">
        <f t="shared" si="5"/>
        <v>44197</v>
      </c>
      <c r="C73" s="20">
        <f t="shared" si="3"/>
        <v>44227</v>
      </c>
      <c r="D73" s="9">
        <v>17.32</v>
      </c>
      <c r="E73" s="9">
        <f t="shared" si="4"/>
        <v>25.98</v>
      </c>
      <c r="F73" s="8">
        <f>IF(G72=$C$8,0, IF(AND($D$7&gt;C73,$E$7&gt;C73),0, IF(AND($D$7&gt;=B73,$E$7&lt;=C73),$E$7-$D$7+1,IF(AND(G72&lt;&gt;0,$E$7&gt;=B73,$E$7&lt;=C73),$E$7-B73+1,IF(AND(G72=0,$D$7&gt;=B73,$D$7&lt;=C73,$E$7&gt;C73),C73-$D$7+1, C73-B73+1)))))</f>
        <v>31</v>
      </c>
      <c r="G73" s="8">
        <f>+G72+F73</f>
        <v>1785</v>
      </c>
      <c r="H73" s="9">
        <f t="shared" si="2"/>
        <v>7367.952337106607</v>
      </c>
    </row>
    <row r="74" spans="2:8" hidden="1" x14ac:dyDescent="0.25">
      <c r="B74" s="20">
        <f t="shared" si="5"/>
        <v>44228</v>
      </c>
      <c r="C74" s="20">
        <f t="shared" si="3"/>
        <v>44255</v>
      </c>
      <c r="D74" s="9">
        <v>17.54</v>
      </c>
      <c r="E74" s="9">
        <f t="shared" si="4"/>
        <v>26.31</v>
      </c>
      <c r="F74" s="8">
        <f t="shared" si="0"/>
        <v>28</v>
      </c>
      <c r="G74" s="8">
        <f t="shared" si="1"/>
        <v>1813</v>
      </c>
      <c r="H74" s="9">
        <f t="shared" si="2"/>
        <v>6724.5780275528905</v>
      </c>
    </row>
    <row r="75" spans="2:8" hidden="1" x14ac:dyDescent="0.25">
      <c r="B75" s="20">
        <f t="shared" si="5"/>
        <v>44256</v>
      </c>
      <c r="C75" s="20">
        <f t="shared" si="3"/>
        <v>44286</v>
      </c>
      <c r="D75" s="9">
        <v>17.41</v>
      </c>
      <c r="E75" s="9">
        <f t="shared" si="4"/>
        <v>26.115000000000002</v>
      </c>
      <c r="F75" s="8">
        <f t="shared" si="0"/>
        <v>31</v>
      </c>
      <c r="G75" s="8">
        <f t="shared" si="1"/>
        <v>1844</v>
      </c>
      <c r="H75" s="9">
        <f t="shared" si="2"/>
        <v>7402.4583664993497</v>
      </c>
    </row>
    <row r="76" spans="2:8" hidden="1" x14ac:dyDescent="0.25">
      <c r="B76" s="20">
        <f t="shared" si="5"/>
        <v>44287</v>
      </c>
      <c r="C76" s="20">
        <f t="shared" si="3"/>
        <v>44316</v>
      </c>
      <c r="D76" s="9">
        <v>17.309999999999999</v>
      </c>
      <c r="E76" s="9">
        <f t="shared" si="4"/>
        <v>25.964999999999996</v>
      </c>
      <c r="F76" s="8">
        <f t="shared" si="0"/>
        <v>30</v>
      </c>
      <c r="G76" s="8">
        <f t="shared" si="1"/>
        <v>1874</v>
      </c>
      <c r="H76" s="9">
        <f t="shared" si="2"/>
        <v>7124.3037257750229</v>
      </c>
    </row>
    <row r="77" spans="2:8" hidden="1" x14ac:dyDescent="0.25">
      <c r="B77" s="20">
        <f t="shared" si="5"/>
        <v>44317</v>
      </c>
      <c r="C77" s="20">
        <f t="shared" si="3"/>
        <v>44347</v>
      </c>
      <c r="D77" s="9">
        <v>17.22</v>
      </c>
      <c r="E77" s="9">
        <f t="shared" si="4"/>
        <v>25.83</v>
      </c>
      <c r="F77" s="8">
        <f t="shared" si="0"/>
        <v>31</v>
      </c>
      <c r="G77" s="8">
        <f t="shared" si="1"/>
        <v>1905</v>
      </c>
      <c r="H77" s="9">
        <f t="shared" si="2"/>
        <v>7329.5725975968462</v>
      </c>
    </row>
    <row r="78" spans="2:8" hidden="1" x14ac:dyDescent="0.25">
      <c r="B78" s="20">
        <f t="shared" si="5"/>
        <v>44348</v>
      </c>
      <c r="C78" s="20">
        <f t="shared" si="3"/>
        <v>44377</v>
      </c>
      <c r="D78" s="9">
        <v>17.21</v>
      </c>
      <c r="E78" s="9">
        <f t="shared" si="4"/>
        <v>25.815000000000001</v>
      </c>
      <c r="F78" s="8">
        <f t="shared" ref="F78:F126" si="6">IF(G77=$C$8,0, IF(AND($D$7&gt;C78,$E$7&gt;C78),0, IF(AND($D$7&gt;=B78,$E$7&lt;=C78),$E$7-$D$7+1,IF(AND(G77&lt;&gt;0,$E$7&gt;=B78,$E$7&lt;=C78),$E$7-B78+1,IF(AND(G77=0,$D$7&gt;=B78,$D$7&lt;=C78,$E$7&gt;C78),C78-$D$7+1, C78-B78+1)))))</f>
        <v>30</v>
      </c>
      <c r="G78" s="8">
        <f t="shared" si="1"/>
        <v>1935</v>
      </c>
      <c r="H78" s="9">
        <f t="shared" si="2"/>
        <v>7087.1814165179958</v>
      </c>
    </row>
    <row r="79" spans="2:8" hidden="1" x14ac:dyDescent="0.25">
      <c r="B79" s="20">
        <f t="shared" si="5"/>
        <v>44378</v>
      </c>
      <c r="C79" s="20">
        <f t="shared" si="3"/>
        <v>44408</v>
      </c>
      <c r="D79" s="9">
        <v>17.18</v>
      </c>
      <c r="E79" s="9">
        <f t="shared" si="4"/>
        <v>25.77</v>
      </c>
      <c r="F79" s="8">
        <f t="shared" si="6"/>
        <v>31</v>
      </c>
      <c r="G79" s="8">
        <f t="shared" ref="G79:G126" si="7">+G78+F79</f>
        <v>1966</v>
      </c>
      <c r="H79" s="9">
        <f t="shared" ref="H79:H126" si="8">(((1+(E79/100))^(F79/365))-1)*$D$6</f>
        <v>7314.2089782370622</v>
      </c>
    </row>
    <row r="80" spans="2:8" hidden="1" x14ac:dyDescent="0.25">
      <c r="B80" s="20">
        <f t="shared" si="5"/>
        <v>44409</v>
      </c>
      <c r="C80" s="20">
        <f t="shared" ref="C80:C126" si="9">EOMONTH(B80,0)</f>
        <v>44439</v>
      </c>
      <c r="D80" s="9">
        <v>17.239999999999998</v>
      </c>
      <c r="E80" s="9">
        <f t="shared" ref="E80:E126" si="10">IF($C$10=1, +D80,+D80*1.5)</f>
        <v>25.86</v>
      </c>
      <c r="F80" s="8">
        <f t="shared" si="6"/>
        <v>31</v>
      </c>
      <c r="G80" s="8">
        <f t="shared" si="7"/>
        <v>1997</v>
      </c>
      <c r="H80" s="9">
        <f t="shared" si="8"/>
        <v>7337.2518935571461</v>
      </c>
    </row>
    <row r="81" spans="2:8" hidden="1" x14ac:dyDescent="0.25">
      <c r="B81" s="20">
        <f t="shared" ref="B81:B118" si="11">+C80+1</f>
        <v>44440</v>
      </c>
      <c r="C81" s="20">
        <f t="shared" si="9"/>
        <v>44469</v>
      </c>
      <c r="D81" s="9">
        <v>17.190000000000001</v>
      </c>
      <c r="E81" s="9">
        <f t="shared" si="10"/>
        <v>25.785000000000004</v>
      </c>
      <c r="F81" s="8">
        <f t="shared" si="6"/>
        <v>30</v>
      </c>
      <c r="G81" s="8">
        <f t="shared" si="7"/>
        <v>2027</v>
      </c>
      <c r="H81" s="9">
        <f t="shared" si="8"/>
        <v>7079.7520805056211</v>
      </c>
    </row>
    <row r="82" spans="2:8" hidden="1" x14ac:dyDescent="0.25">
      <c r="B82" s="20">
        <f t="shared" si="11"/>
        <v>44470</v>
      </c>
      <c r="C82" s="20">
        <f t="shared" si="9"/>
        <v>44500</v>
      </c>
      <c r="D82" s="9">
        <v>17.079999999999998</v>
      </c>
      <c r="E82" s="9">
        <f t="shared" si="10"/>
        <v>25.619999999999997</v>
      </c>
      <c r="F82" s="8">
        <f t="shared" si="6"/>
        <v>31</v>
      </c>
      <c r="G82" s="8">
        <f t="shared" si="7"/>
        <v>2058</v>
      </c>
      <c r="H82" s="9">
        <f t="shared" si="8"/>
        <v>7275.770567358375</v>
      </c>
    </row>
    <row r="83" spans="2:8" hidden="1" x14ac:dyDescent="0.25">
      <c r="B83" s="20">
        <f t="shared" si="11"/>
        <v>44501</v>
      </c>
      <c r="C83" s="20">
        <f t="shared" si="9"/>
        <v>44530</v>
      </c>
      <c r="D83" s="9">
        <v>17.27</v>
      </c>
      <c r="E83" s="9">
        <f t="shared" si="10"/>
        <v>25.905000000000001</v>
      </c>
      <c r="F83" s="8">
        <f t="shared" si="6"/>
        <v>30</v>
      </c>
      <c r="G83" s="8">
        <f t="shared" si="7"/>
        <v>2088</v>
      </c>
      <c r="H83" s="9">
        <f t="shared" si="8"/>
        <v>7109.4596732630571</v>
      </c>
    </row>
    <row r="84" spans="2:8" hidden="1" x14ac:dyDescent="0.25">
      <c r="B84" s="20">
        <f t="shared" si="11"/>
        <v>44531</v>
      </c>
      <c r="C84" s="20">
        <f t="shared" si="9"/>
        <v>44561</v>
      </c>
      <c r="D84" s="9">
        <v>17.46</v>
      </c>
      <c r="E84" s="9">
        <f t="shared" si="10"/>
        <v>26.19</v>
      </c>
      <c r="F84" s="8">
        <f t="shared" si="6"/>
        <v>31</v>
      </c>
      <c r="G84" s="8">
        <f t="shared" si="7"/>
        <v>2119</v>
      </c>
      <c r="H84" s="9">
        <f t="shared" si="8"/>
        <v>7421.6137806419974</v>
      </c>
    </row>
    <row r="85" spans="2:8" hidden="1" x14ac:dyDescent="0.25">
      <c r="B85" s="20">
        <f t="shared" si="11"/>
        <v>44562</v>
      </c>
      <c r="C85" s="20">
        <f t="shared" si="9"/>
        <v>44592</v>
      </c>
      <c r="D85" s="21">
        <v>17.66</v>
      </c>
      <c r="E85" s="9">
        <f t="shared" si="10"/>
        <v>26.490000000000002</v>
      </c>
      <c r="F85" s="8">
        <f t="shared" si="6"/>
        <v>31</v>
      </c>
      <c r="G85" s="8">
        <f t="shared" si="7"/>
        <v>2150</v>
      </c>
      <c r="H85" s="9">
        <f t="shared" si="8"/>
        <v>7498.1314045599765</v>
      </c>
    </row>
    <row r="86" spans="2:8" hidden="1" x14ac:dyDescent="0.25">
      <c r="B86" s="20">
        <f t="shared" si="11"/>
        <v>44593</v>
      </c>
      <c r="C86" s="20">
        <f t="shared" si="9"/>
        <v>44620</v>
      </c>
      <c r="D86" s="21">
        <v>18.3</v>
      </c>
      <c r="E86" s="9">
        <f t="shared" si="10"/>
        <v>27.450000000000003</v>
      </c>
      <c r="F86" s="8">
        <f t="shared" si="6"/>
        <v>28</v>
      </c>
      <c r="G86" s="8">
        <f t="shared" si="7"/>
        <v>2178</v>
      </c>
      <c r="H86" s="9">
        <f t="shared" si="8"/>
        <v>6985.6733184876139</v>
      </c>
    </row>
    <row r="87" spans="2:8" hidden="1" x14ac:dyDescent="0.25">
      <c r="B87" s="20">
        <f t="shared" si="11"/>
        <v>44621</v>
      </c>
      <c r="C87" s="20">
        <f t="shared" si="9"/>
        <v>44651</v>
      </c>
      <c r="D87" s="21">
        <v>18.47</v>
      </c>
      <c r="E87" s="9">
        <f t="shared" si="10"/>
        <v>27.704999999999998</v>
      </c>
      <c r="F87" s="8">
        <f t="shared" si="6"/>
        <v>31</v>
      </c>
      <c r="G87" s="8">
        <f t="shared" si="7"/>
        <v>2209</v>
      </c>
      <c r="H87" s="9">
        <f t="shared" si="8"/>
        <v>7806.3391695076562</v>
      </c>
    </row>
    <row r="88" spans="2:8" hidden="1" x14ac:dyDescent="0.25">
      <c r="B88" s="20">
        <f t="shared" si="11"/>
        <v>44652</v>
      </c>
      <c r="C88" s="20">
        <f t="shared" si="9"/>
        <v>44681</v>
      </c>
      <c r="D88" s="21">
        <v>19.05</v>
      </c>
      <c r="E88" s="9">
        <f t="shared" si="10"/>
        <v>28.575000000000003</v>
      </c>
      <c r="F88" s="8">
        <f t="shared" si="6"/>
        <v>30</v>
      </c>
      <c r="G88" s="8">
        <f t="shared" si="7"/>
        <v>2239</v>
      </c>
      <c r="H88" s="9">
        <f t="shared" si="8"/>
        <v>7763.8204929771791</v>
      </c>
    </row>
    <row r="89" spans="2:8" hidden="1" x14ac:dyDescent="0.25">
      <c r="B89" s="20">
        <f t="shared" si="11"/>
        <v>44682</v>
      </c>
      <c r="C89" s="20">
        <f t="shared" si="9"/>
        <v>44712</v>
      </c>
      <c r="D89" s="21">
        <v>19.71</v>
      </c>
      <c r="E89" s="9">
        <f t="shared" si="10"/>
        <v>29.565000000000001</v>
      </c>
      <c r="F89" s="8">
        <f t="shared" si="6"/>
        <v>31</v>
      </c>
      <c r="G89" s="8">
        <f t="shared" si="7"/>
        <v>2270</v>
      </c>
      <c r="H89" s="9">
        <f t="shared" si="8"/>
        <v>8273.0043053417721</v>
      </c>
    </row>
    <row r="90" spans="2:8" hidden="1" x14ac:dyDescent="0.25">
      <c r="B90" s="20">
        <f t="shared" si="11"/>
        <v>44713</v>
      </c>
      <c r="C90" s="20">
        <f t="shared" si="9"/>
        <v>44742</v>
      </c>
      <c r="D90" s="21">
        <v>20.399999999999999</v>
      </c>
      <c r="E90" s="9">
        <f t="shared" si="10"/>
        <v>30.599999999999998</v>
      </c>
      <c r="F90" s="8">
        <f t="shared" si="6"/>
        <v>30</v>
      </c>
      <c r="G90" s="8">
        <f t="shared" si="7"/>
        <v>2300</v>
      </c>
      <c r="H90" s="9">
        <f t="shared" si="8"/>
        <v>8251.8408212113936</v>
      </c>
    </row>
    <row r="91" spans="2:8" hidden="1" x14ac:dyDescent="0.25">
      <c r="B91" s="20">
        <f t="shared" si="11"/>
        <v>44743</v>
      </c>
      <c r="C91" s="20">
        <f t="shared" si="9"/>
        <v>44773</v>
      </c>
      <c r="D91" s="21">
        <v>21.28</v>
      </c>
      <c r="E91" s="9">
        <f t="shared" si="10"/>
        <v>31.92</v>
      </c>
      <c r="F91" s="8">
        <f t="shared" si="6"/>
        <v>31</v>
      </c>
      <c r="G91" s="8">
        <f t="shared" si="7"/>
        <v>2331</v>
      </c>
      <c r="H91" s="9">
        <f t="shared" si="8"/>
        <v>8855.1460774938369</v>
      </c>
    </row>
    <row r="92" spans="2:8" hidden="1" x14ac:dyDescent="0.25">
      <c r="B92" s="20">
        <f t="shared" si="11"/>
        <v>44774</v>
      </c>
      <c r="C92" s="20">
        <f t="shared" si="9"/>
        <v>44804</v>
      </c>
      <c r="D92" s="21">
        <v>22.21</v>
      </c>
      <c r="E92" s="9">
        <f t="shared" si="10"/>
        <v>33.314999999999998</v>
      </c>
      <c r="F92" s="8">
        <f t="shared" si="6"/>
        <v>31</v>
      </c>
      <c r="G92" s="8">
        <f t="shared" si="7"/>
        <v>2362</v>
      </c>
      <c r="H92" s="9">
        <f t="shared" si="8"/>
        <v>9195.5122953594018</v>
      </c>
    </row>
    <row r="93" spans="2:8" hidden="1" x14ac:dyDescent="0.25">
      <c r="B93" s="20">
        <f t="shared" si="11"/>
        <v>44805</v>
      </c>
      <c r="C93" s="20">
        <f t="shared" si="9"/>
        <v>44834</v>
      </c>
      <c r="D93" s="21">
        <v>23.5</v>
      </c>
      <c r="E93" s="9">
        <f t="shared" si="10"/>
        <v>35.25</v>
      </c>
      <c r="F93" s="8">
        <f t="shared" si="6"/>
        <v>30</v>
      </c>
      <c r="G93" s="8">
        <f t="shared" si="7"/>
        <v>2392</v>
      </c>
      <c r="H93" s="9">
        <f t="shared" si="8"/>
        <v>9346.707341194915</v>
      </c>
    </row>
    <row r="94" spans="2:8" hidden="1" x14ac:dyDescent="0.25">
      <c r="B94" s="20">
        <f t="shared" si="11"/>
        <v>44835</v>
      </c>
      <c r="C94" s="20">
        <f t="shared" si="9"/>
        <v>44865</v>
      </c>
      <c r="D94" s="21">
        <v>24.61</v>
      </c>
      <c r="E94" s="9">
        <f t="shared" si="10"/>
        <v>36.914999999999999</v>
      </c>
      <c r="F94" s="8">
        <f t="shared" si="6"/>
        <v>31</v>
      </c>
      <c r="G94" s="8">
        <f t="shared" si="7"/>
        <v>2423</v>
      </c>
      <c r="H94" s="9">
        <f t="shared" si="8"/>
        <v>10059.045804028437</v>
      </c>
    </row>
    <row r="95" spans="2:8" hidden="1" x14ac:dyDescent="0.25">
      <c r="B95" s="20">
        <f t="shared" si="11"/>
        <v>44866</v>
      </c>
      <c r="C95" s="20">
        <f t="shared" si="9"/>
        <v>44895</v>
      </c>
      <c r="D95" s="21">
        <v>25.78</v>
      </c>
      <c r="E95" s="9">
        <f t="shared" si="10"/>
        <v>38.67</v>
      </c>
      <c r="F95" s="8">
        <f t="shared" si="6"/>
        <v>30</v>
      </c>
      <c r="G95" s="8">
        <f t="shared" si="7"/>
        <v>2453</v>
      </c>
      <c r="H95" s="9">
        <f t="shared" si="8"/>
        <v>10130.128975052952</v>
      </c>
    </row>
    <row r="96" spans="2:8" hidden="1" x14ac:dyDescent="0.25">
      <c r="B96" s="20">
        <f t="shared" si="11"/>
        <v>44896</v>
      </c>
      <c r="C96" s="20">
        <f t="shared" si="9"/>
        <v>44926</v>
      </c>
      <c r="D96" s="21">
        <v>27.64</v>
      </c>
      <c r="E96" s="9">
        <f t="shared" si="10"/>
        <v>41.46</v>
      </c>
      <c r="F96" s="8">
        <f t="shared" si="6"/>
        <v>31</v>
      </c>
      <c r="G96" s="8">
        <f t="shared" si="7"/>
        <v>2484</v>
      </c>
      <c r="H96" s="9">
        <f t="shared" si="8"/>
        <v>11120.058422976572</v>
      </c>
    </row>
    <row r="97" spans="2:8" hidden="1" x14ac:dyDescent="0.25">
      <c r="B97" s="20">
        <f t="shared" si="11"/>
        <v>44927</v>
      </c>
      <c r="C97" s="20">
        <f t="shared" si="9"/>
        <v>44957</v>
      </c>
      <c r="D97" s="21">
        <v>28.84</v>
      </c>
      <c r="E97" s="9">
        <f t="shared" si="10"/>
        <v>43.26</v>
      </c>
      <c r="F97" s="8">
        <f t="shared" si="6"/>
        <v>31</v>
      </c>
      <c r="G97" s="8">
        <f t="shared" si="7"/>
        <v>2515</v>
      </c>
      <c r="H97" s="9">
        <f t="shared" si="8"/>
        <v>11531.657093210511</v>
      </c>
    </row>
    <row r="98" spans="2:8" hidden="1" x14ac:dyDescent="0.25">
      <c r="B98" s="20">
        <f t="shared" si="11"/>
        <v>44958</v>
      </c>
      <c r="C98" s="20">
        <f t="shared" si="9"/>
        <v>44985</v>
      </c>
      <c r="D98" s="21">
        <v>30.18</v>
      </c>
      <c r="E98" s="9">
        <f t="shared" si="10"/>
        <v>45.269999999999996</v>
      </c>
      <c r="F98" s="8">
        <f t="shared" si="6"/>
        <v>28</v>
      </c>
      <c r="G98" s="8">
        <f t="shared" si="7"/>
        <v>2543</v>
      </c>
      <c r="H98" s="9">
        <f t="shared" si="8"/>
        <v>10809.127314063162</v>
      </c>
    </row>
    <row r="99" spans="2:8" hidden="1" x14ac:dyDescent="0.25">
      <c r="B99" s="20">
        <f t="shared" si="11"/>
        <v>44986</v>
      </c>
      <c r="C99" s="20">
        <f t="shared" si="9"/>
        <v>45016</v>
      </c>
      <c r="D99" s="21">
        <v>30.84</v>
      </c>
      <c r="E99" s="9">
        <f t="shared" si="10"/>
        <v>46.26</v>
      </c>
      <c r="F99" s="8">
        <f t="shared" si="6"/>
        <v>31</v>
      </c>
      <c r="G99" s="8">
        <f t="shared" si="7"/>
        <v>2574</v>
      </c>
      <c r="H99" s="9">
        <f t="shared" si="8"/>
        <v>12207.253484334839</v>
      </c>
    </row>
    <row r="100" spans="2:8" x14ac:dyDescent="0.25">
      <c r="B100" s="20">
        <v>45021</v>
      </c>
      <c r="C100" s="20">
        <f t="shared" si="9"/>
        <v>45046</v>
      </c>
      <c r="D100" s="21">
        <v>31.39</v>
      </c>
      <c r="E100" s="9">
        <f t="shared" si="10"/>
        <v>47.085000000000001</v>
      </c>
      <c r="F100" s="8">
        <f t="shared" si="6"/>
        <v>26</v>
      </c>
      <c r="G100" s="8">
        <f t="shared" si="7"/>
        <v>2600</v>
      </c>
      <c r="H100" s="9">
        <f t="shared" si="8"/>
        <v>10364.7344575727</v>
      </c>
    </row>
    <row r="101" spans="2:8" x14ac:dyDescent="0.25">
      <c r="B101" s="20">
        <f t="shared" si="11"/>
        <v>45047</v>
      </c>
      <c r="C101" s="20">
        <f t="shared" si="9"/>
        <v>45077</v>
      </c>
      <c r="D101" s="21">
        <v>30.27</v>
      </c>
      <c r="E101" s="9">
        <f t="shared" si="10"/>
        <v>45.405000000000001</v>
      </c>
      <c r="F101" s="8">
        <f t="shared" si="6"/>
        <v>31</v>
      </c>
      <c r="G101" s="8">
        <f t="shared" si="7"/>
        <v>2631</v>
      </c>
      <c r="H101" s="9">
        <f t="shared" si="8"/>
        <v>12016.010208827533</v>
      </c>
    </row>
    <row r="102" spans="2:8" x14ac:dyDescent="0.25">
      <c r="B102" s="20">
        <f t="shared" si="11"/>
        <v>45078</v>
      </c>
      <c r="C102" s="20">
        <f t="shared" si="9"/>
        <v>45107</v>
      </c>
      <c r="D102" s="21">
        <v>29.76</v>
      </c>
      <c r="E102" s="9">
        <f t="shared" si="10"/>
        <v>44.64</v>
      </c>
      <c r="F102" s="8">
        <f t="shared" si="6"/>
        <v>30</v>
      </c>
      <c r="G102" s="8">
        <f t="shared" si="7"/>
        <v>2661</v>
      </c>
      <c r="H102" s="9">
        <f t="shared" si="8"/>
        <v>11456.13495657165</v>
      </c>
    </row>
    <row r="103" spans="2:8" x14ac:dyDescent="0.25">
      <c r="B103" s="20">
        <f t="shared" si="11"/>
        <v>45108</v>
      </c>
      <c r="C103" s="20">
        <f t="shared" si="9"/>
        <v>45138</v>
      </c>
      <c r="D103" s="21">
        <v>29.36</v>
      </c>
      <c r="E103" s="9">
        <f t="shared" si="10"/>
        <v>44.04</v>
      </c>
      <c r="F103" s="8">
        <f t="shared" si="6"/>
        <v>31</v>
      </c>
      <c r="G103" s="8">
        <f t="shared" si="7"/>
        <v>2692</v>
      </c>
      <c r="H103" s="9">
        <f t="shared" si="8"/>
        <v>11708.548610366686</v>
      </c>
    </row>
    <row r="104" spans="2:8" x14ac:dyDescent="0.25">
      <c r="B104" s="20">
        <f t="shared" si="11"/>
        <v>45139</v>
      </c>
      <c r="C104" s="20">
        <f t="shared" si="9"/>
        <v>45169</v>
      </c>
      <c r="D104" s="21">
        <v>28.75</v>
      </c>
      <c r="E104" s="9">
        <f t="shared" si="10"/>
        <v>43.125</v>
      </c>
      <c r="F104" s="8">
        <f t="shared" si="6"/>
        <v>31</v>
      </c>
      <c r="G104" s="8">
        <f t="shared" si="7"/>
        <v>2723</v>
      </c>
      <c r="H104" s="9">
        <f t="shared" si="8"/>
        <v>11500.951820140011</v>
      </c>
    </row>
    <row r="105" spans="2:8" x14ac:dyDescent="0.25">
      <c r="B105" s="20">
        <f t="shared" si="11"/>
        <v>45170</v>
      </c>
      <c r="C105" s="20">
        <f t="shared" si="9"/>
        <v>45199</v>
      </c>
      <c r="D105" s="21">
        <v>28.03</v>
      </c>
      <c r="E105" s="9">
        <f t="shared" si="10"/>
        <v>42.045000000000002</v>
      </c>
      <c r="F105" s="8">
        <f t="shared" si="6"/>
        <v>30</v>
      </c>
      <c r="G105" s="8">
        <f t="shared" si="7"/>
        <v>2753</v>
      </c>
      <c r="H105" s="9">
        <f t="shared" si="8"/>
        <v>10886.046797549468</v>
      </c>
    </row>
    <row r="106" spans="2:8" x14ac:dyDescent="0.25">
      <c r="B106" s="20">
        <f t="shared" si="11"/>
        <v>45200</v>
      </c>
      <c r="C106" s="20">
        <f t="shared" si="9"/>
        <v>45230</v>
      </c>
      <c r="D106" s="21">
        <v>26.53</v>
      </c>
      <c r="E106" s="9">
        <f t="shared" si="10"/>
        <v>39.795000000000002</v>
      </c>
      <c r="F106" s="8">
        <f t="shared" si="6"/>
        <v>31</v>
      </c>
      <c r="G106" s="8">
        <f t="shared" si="7"/>
        <v>2784</v>
      </c>
      <c r="H106" s="9">
        <f t="shared" si="8"/>
        <v>10735.040317896572</v>
      </c>
    </row>
    <row r="107" spans="2:8" x14ac:dyDescent="0.25">
      <c r="B107" s="20">
        <f t="shared" si="11"/>
        <v>45231</v>
      </c>
      <c r="C107" s="20">
        <f t="shared" si="9"/>
        <v>45260</v>
      </c>
      <c r="D107" s="21">
        <v>25.52</v>
      </c>
      <c r="E107" s="9">
        <f t="shared" si="10"/>
        <v>38.28</v>
      </c>
      <c r="F107" s="8">
        <f t="shared" si="6"/>
        <v>30</v>
      </c>
      <c r="G107" s="8">
        <f t="shared" si="7"/>
        <v>2814</v>
      </c>
      <c r="H107" s="9">
        <f t="shared" si="8"/>
        <v>10041.692890352324</v>
      </c>
    </row>
    <row r="108" spans="2:8" x14ac:dyDescent="0.25">
      <c r="B108" s="20">
        <f t="shared" si="11"/>
        <v>45261</v>
      </c>
      <c r="C108" s="20">
        <f t="shared" si="9"/>
        <v>45291</v>
      </c>
      <c r="D108" s="21">
        <v>25.04</v>
      </c>
      <c r="E108" s="9">
        <f t="shared" si="10"/>
        <v>37.56</v>
      </c>
      <c r="F108" s="8">
        <f t="shared" si="6"/>
        <v>31</v>
      </c>
      <c r="G108" s="8">
        <f t="shared" si="7"/>
        <v>2845</v>
      </c>
      <c r="H108" s="9">
        <f t="shared" si="8"/>
        <v>10211.563516938106</v>
      </c>
    </row>
    <row r="109" spans="2:8" x14ac:dyDescent="0.25">
      <c r="B109" s="20">
        <f t="shared" si="11"/>
        <v>45292</v>
      </c>
      <c r="C109" s="20">
        <f t="shared" si="9"/>
        <v>45322</v>
      </c>
      <c r="D109" s="21">
        <v>23.32</v>
      </c>
      <c r="E109" s="9">
        <f t="shared" si="10"/>
        <v>34.980000000000004</v>
      </c>
      <c r="F109" s="8">
        <f t="shared" si="6"/>
        <v>31</v>
      </c>
      <c r="G109" s="8">
        <f t="shared" si="7"/>
        <v>2876</v>
      </c>
      <c r="H109" s="9">
        <f t="shared" si="8"/>
        <v>9597.515222963726</v>
      </c>
    </row>
    <row r="110" spans="2:8" x14ac:dyDescent="0.25">
      <c r="B110" s="20">
        <f t="shared" si="11"/>
        <v>45323</v>
      </c>
      <c r="C110" s="20">
        <f t="shared" si="9"/>
        <v>45351</v>
      </c>
      <c r="D110" s="21">
        <v>23.31</v>
      </c>
      <c r="E110" s="9">
        <f t="shared" si="10"/>
        <v>34.964999999999996</v>
      </c>
      <c r="F110" s="8">
        <f t="shared" si="6"/>
        <v>29</v>
      </c>
      <c r="G110" s="8">
        <f t="shared" si="7"/>
        <v>2905</v>
      </c>
      <c r="H110" s="9">
        <f t="shared" si="8"/>
        <v>8967.5515920287125</v>
      </c>
    </row>
    <row r="111" spans="2:8" x14ac:dyDescent="0.25">
      <c r="B111" s="20">
        <f t="shared" si="11"/>
        <v>45352</v>
      </c>
      <c r="C111" s="20">
        <f t="shared" si="9"/>
        <v>45382</v>
      </c>
      <c r="D111" s="21">
        <v>22.2</v>
      </c>
      <c r="E111" s="9">
        <f t="shared" si="10"/>
        <v>33.299999999999997</v>
      </c>
      <c r="F111" s="8">
        <f t="shared" si="6"/>
        <v>31</v>
      </c>
      <c r="G111" s="8">
        <f t="shared" si="7"/>
        <v>2936</v>
      </c>
      <c r="H111" s="9">
        <f t="shared" si="8"/>
        <v>9191.8698113091141</v>
      </c>
    </row>
    <row r="112" spans="2:8" x14ac:dyDescent="0.25">
      <c r="B112" s="20">
        <f t="shared" si="11"/>
        <v>45383</v>
      </c>
      <c r="C112" s="20">
        <f t="shared" si="9"/>
        <v>45412</v>
      </c>
      <c r="D112" s="21">
        <v>22.06</v>
      </c>
      <c r="E112" s="9">
        <f t="shared" si="10"/>
        <v>33.089999999999996</v>
      </c>
      <c r="F112" s="8">
        <f t="shared" si="6"/>
        <v>30</v>
      </c>
      <c r="G112" s="8">
        <f t="shared" si="7"/>
        <v>2966</v>
      </c>
      <c r="H112" s="9">
        <f t="shared" si="8"/>
        <v>8842.4929126858533</v>
      </c>
    </row>
    <row r="113" spans="2:8" x14ac:dyDescent="0.25">
      <c r="B113" s="20">
        <f t="shared" si="11"/>
        <v>45413</v>
      </c>
      <c r="C113" s="20">
        <f t="shared" si="9"/>
        <v>45443</v>
      </c>
      <c r="D113" s="21">
        <v>21.02</v>
      </c>
      <c r="E113" s="9">
        <f t="shared" si="10"/>
        <v>31.53</v>
      </c>
      <c r="F113" s="8">
        <f t="shared" si="6"/>
        <v>31</v>
      </c>
      <c r="G113" s="8">
        <f t="shared" si="7"/>
        <v>2997</v>
      </c>
      <c r="H113" s="9">
        <f t="shared" si="8"/>
        <v>8759.4008414487944</v>
      </c>
    </row>
    <row r="114" spans="2:8" x14ac:dyDescent="0.25">
      <c r="B114" s="20">
        <f t="shared" si="11"/>
        <v>45444</v>
      </c>
      <c r="C114" s="20">
        <f t="shared" si="9"/>
        <v>45473</v>
      </c>
      <c r="D114" s="21">
        <v>20.56</v>
      </c>
      <c r="E114" s="9">
        <f t="shared" si="10"/>
        <v>30.839999999999996</v>
      </c>
      <c r="F114" s="8">
        <f t="shared" si="6"/>
        <v>30</v>
      </c>
      <c r="G114" s="8">
        <f t="shared" si="7"/>
        <v>3027</v>
      </c>
      <c r="H114" s="9">
        <f t="shared" si="8"/>
        <v>8309.2191804742379</v>
      </c>
    </row>
    <row r="115" spans="2:8" x14ac:dyDescent="0.25">
      <c r="B115" s="20">
        <f t="shared" si="11"/>
        <v>45474</v>
      </c>
      <c r="C115" s="20">
        <f t="shared" si="9"/>
        <v>45504</v>
      </c>
      <c r="D115" s="21">
        <v>19.66</v>
      </c>
      <c r="E115" s="9">
        <f t="shared" si="10"/>
        <v>29.490000000000002</v>
      </c>
      <c r="F115" s="8">
        <f t="shared" si="6"/>
        <v>31</v>
      </c>
      <c r="G115" s="8">
        <f t="shared" si="7"/>
        <v>3058</v>
      </c>
      <c r="H115" s="9">
        <f t="shared" si="8"/>
        <v>8254.3061286886077</v>
      </c>
    </row>
    <row r="116" spans="2:8" x14ac:dyDescent="0.25">
      <c r="B116" s="20">
        <f t="shared" si="11"/>
        <v>45505</v>
      </c>
      <c r="C116" s="20">
        <f t="shared" si="9"/>
        <v>45535</v>
      </c>
      <c r="D116" s="21">
        <v>19.47</v>
      </c>
      <c r="E116" s="9">
        <f t="shared" si="10"/>
        <v>29.204999999999998</v>
      </c>
      <c r="F116" s="8">
        <f t="shared" si="6"/>
        <v>31</v>
      </c>
      <c r="G116" s="8">
        <f t="shared" si="7"/>
        <v>3089</v>
      </c>
      <c r="H116" s="9">
        <f t="shared" si="8"/>
        <v>8183.1625596207477</v>
      </c>
    </row>
    <row r="117" spans="2:8" x14ac:dyDescent="0.25">
      <c r="B117" s="20">
        <f t="shared" si="11"/>
        <v>45536</v>
      </c>
      <c r="C117" s="20">
        <f t="shared" si="9"/>
        <v>45565</v>
      </c>
      <c r="D117" s="21">
        <v>19.23</v>
      </c>
      <c r="E117" s="9">
        <f t="shared" si="10"/>
        <v>28.844999999999999</v>
      </c>
      <c r="F117" s="8">
        <f t="shared" si="6"/>
        <v>30</v>
      </c>
      <c r="G117" s="8">
        <f t="shared" si="7"/>
        <v>3119</v>
      </c>
      <c r="H117" s="9">
        <f t="shared" si="8"/>
        <v>7829.2957632025027</v>
      </c>
    </row>
    <row r="118" spans="2:8" x14ac:dyDescent="0.25">
      <c r="B118" s="20">
        <f t="shared" si="11"/>
        <v>45566</v>
      </c>
      <c r="C118" s="20">
        <f t="shared" si="9"/>
        <v>45596</v>
      </c>
      <c r="D118" s="21">
        <v>18.78</v>
      </c>
      <c r="E118" s="9">
        <f t="shared" si="10"/>
        <v>28.17</v>
      </c>
      <c r="F118" s="8">
        <f t="shared" si="6"/>
        <v>31</v>
      </c>
      <c r="G118" s="8">
        <f t="shared" si="7"/>
        <v>3150</v>
      </c>
      <c r="H118" s="9">
        <f t="shared" si="8"/>
        <v>7923.5856720316333</v>
      </c>
    </row>
    <row r="119" spans="2:8" x14ac:dyDescent="0.25">
      <c r="B119" s="20">
        <v>45597</v>
      </c>
      <c r="C119" s="20">
        <f t="shared" si="9"/>
        <v>45626</v>
      </c>
      <c r="D119" s="21">
        <v>18.600000000000001</v>
      </c>
      <c r="E119" s="9">
        <f t="shared" si="10"/>
        <v>27.900000000000002</v>
      </c>
      <c r="F119" s="8">
        <f t="shared" si="6"/>
        <v>30</v>
      </c>
      <c r="G119" s="8">
        <f t="shared" si="7"/>
        <v>3180</v>
      </c>
      <c r="H119" s="9">
        <f t="shared" si="8"/>
        <v>7599.5785714519134</v>
      </c>
    </row>
    <row r="120" spans="2:8" x14ac:dyDescent="0.25">
      <c r="B120" s="20">
        <v>45627</v>
      </c>
      <c r="C120" s="20">
        <f t="shared" si="9"/>
        <v>45657</v>
      </c>
      <c r="D120" s="21">
        <v>17.59</v>
      </c>
      <c r="E120" s="9">
        <f t="shared" si="10"/>
        <v>26.384999999999998</v>
      </c>
      <c r="F120" s="8">
        <f t="shared" si="6"/>
        <v>31</v>
      </c>
      <c r="G120" s="8">
        <f t="shared" si="7"/>
        <v>3211</v>
      </c>
      <c r="H120" s="9">
        <f t="shared" si="8"/>
        <v>7471.369144303927</v>
      </c>
    </row>
    <row r="121" spans="2:8" x14ac:dyDescent="0.25">
      <c r="B121" s="20">
        <v>45658</v>
      </c>
      <c r="C121" s="20">
        <f t="shared" si="9"/>
        <v>45688</v>
      </c>
      <c r="D121" s="21">
        <v>16.59</v>
      </c>
      <c r="E121" s="9">
        <f t="shared" si="10"/>
        <v>24.884999999999998</v>
      </c>
      <c r="F121" s="8">
        <f t="shared" si="6"/>
        <v>31</v>
      </c>
      <c r="G121" s="8">
        <f t="shared" si="7"/>
        <v>3242</v>
      </c>
      <c r="H121" s="9">
        <f t="shared" si="8"/>
        <v>7086.8130954263715</v>
      </c>
    </row>
    <row r="122" spans="2:8" x14ac:dyDescent="0.25">
      <c r="B122" s="20">
        <v>45689</v>
      </c>
      <c r="C122" s="20">
        <f t="shared" si="9"/>
        <v>45716</v>
      </c>
      <c r="D122" s="21">
        <v>17.53</v>
      </c>
      <c r="E122" s="9">
        <f t="shared" si="10"/>
        <v>26.295000000000002</v>
      </c>
      <c r="F122" s="8">
        <f t="shared" si="6"/>
        <v>28</v>
      </c>
      <c r="G122" s="8">
        <f t="shared" si="7"/>
        <v>3270</v>
      </c>
      <c r="H122" s="9">
        <f t="shared" si="8"/>
        <v>6721.1280831848844</v>
      </c>
    </row>
    <row r="123" spans="2:8" x14ac:dyDescent="0.25">
      <c r="B123" s="20">
        <v>45717</v>
      </c>
      <c r="C123" s="20">
        <f t="shared" si="9"/>
        <v>45747</v>
      </c>
      <c r="D123" s="21">
        <v>16.61</v>
      </c>
      <c r="E123" s="9">
        <f t="shared" si="10"/>
        <v>24.914999999999999</v>
      </c>
      <c r="F123" s="8">
        <f t="shared" si="6"/>
        <v>31</v>
      </c>
      <c r="G123" s="8">
        <f t="shared" si="7"/>
        <v>3301</v>
      </c>
      <c r="H123" s="9">
        <f t="shared" si="8"/>
        <v>7094.5455416232635</v>
      </c>
    </row>
    <row r="124" spans="2:8" x14ac:dyDescent="0.25">
      <c r="B124" s="20">
        <v>45748</v>
      </c>
      <c r="C124" s="20">
        <f t="shared" si="9"/>
        <v>45777</v>
      </c>
      <c r="D124" s="21">
        <v>17.079999999999998</v>
      </c>
      <c r="E124" s="9">
        <f t="shared" si="10"/>
        <v>25.619999999999997</v>
      </c>
      <c r="F124" s="8">
        <f t="shared" si="6"/>
        <v>30</v>
      </c>
      <c r="G124" s="8">
        <f t="shared" si="7"/>
        <v>3331</v>
      </c>
      <c r="H124" s="9">
        <f t="shared" si="8"/>
        <v>7038.8616395997069</v>
      </c>
    </row>
    <row r="125" spans="2:8" x14ac:dyDescent="0.25">
      <c r="B125" s="20">
        <v>45778</v>
      </c>
      <c r="C125" s="20">
        <f t="shared" si="9"/>
        <v>45808</v>
      </c>
      <c r="D125" s="21">
        <v>17.309999999999999</v>
      </c>
      <c r="E125" s="9">
        <f t="shared" si="10"/>
        <v>25.964999999999996</v>
      </c>
      <c r="F125" s="8">
        <f t="shared" si="6"/>
        <v>31</v>
      </c>
      <c r="G125" s="8">
        <f t="shared" si="7"/>
        <v>3362</v>
      </c>
      <c r="H125" s="9">
        <f t="shared" si="8"/>
        <v>7364.1162454361502</v>
      </c>
    </row>
    <row r="126" spans="2:8" ht="15.75" thickBot="1" x14ac:dyDescent="0.3">
      <c r="B126" s="20">
        <v>45809</v>
      </c>
      <c r="C126" s="20">
        <f t="shared" si="9"/>
        <v>45838</v>
      </c>
      <c r="D126" s="9">
        <v>17.03</v>
      </c>
      <c r="E126" s="9">
        <f t="shared" si="10"/>
        <v>25.545000000000002</v>
      </c>
      <c r="F126" s="8">
        <f t="shared" si="6"/>
        <v>30</v>
      </c>
      <c r="G126" s="8">
        <f t="shared" si="7"/>
        <v>3392</v>
      </c>
      <c r="H126" s="9">
        <f t="shared" si="8"/>
        <v>7020.2587774710546</v>
      </c>
    </row>
    <row r="127" spans="2:8" ht="15.75" thickBot="1" x14ac:dyDescent="0.3">
      <c r="B127" s="43" t="s">
        <v>14</v>
      </c>
      <c r="C127" s="44"/>
      <c r="D127" s="44"/>
      <c r="E127" s="44"/>
      <c r="F127" s="44"/>
      <c r="G127" s="45"/>
      <c r="H127" s="22">
        <f>SUM(H100:H126)</f>
        <v>242175.79435916623</v>
      </c>
    </row>
  </sheetData>
  <mergeCells count="8">
    <mergeCell ref="B127:G127"/>
    <mergeCell ref="B3:H3"/>
    <mergeCell ref="B11:C13"/>
    <mergeCell ref="D11:D13"/>
    <mergeCell ref="E11:E13"/>
    <mergeCell ref="F11:F13"/>
    <mergeCell ref="G11:G13"/>
    <mergeCell ref="H11:H1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3AFF0-466A-4D9A-A733-BEA4234953B2}">
  <dimension ref="A1:G128"/>
  <sheetViews>
    <sheetView topLeftCell="A113" workbookViewId="0">
      <selection activeCell="G128" sqref="G128"/>
    </sheetView>
  </sheetViews>
  <sheetFormatPr baseColWidth="10" defaultRowHeight="15" x14ac:dyDescent="0.25"/>
  <cols>
    <col min="7" max="7" width="13.28515625" customWidth="1"/>
  </cols>
  <sheetData>
    <row r="1" spans="1:7" x14ac:dyDescent="0.25">
      <c r="A1" s="47"/>
      <c r="B1" s="47"/>
      <c r="C1" s="47"/>
      <c r="D1" s="47"/>
      <c r="E1" s="47"/>
      <c r="F1" s="47"/>
      <c r="G1" s="47"/>
    </row>
    <row r="2" spans="1:7" ht="15.75" thickBot="1" x14ac:dyDescent="0.3">
      <c r="A2" s="46" t="s">
        <v>0</v>
      </c>
      <c r="B2" s="46"/>
      <c r="C2" s="46"/>
      <c r="D2" s="46"/>
      <c r="E2" s="46"/>
      <c r="F2" s="46"/>
      <c r="G2" s="46"/>
    </row>
    <row r="3" spans="1:7" ht="15.75" thickTop="1" x14ac:dyDescent="0.25">
      <c r="A3" s="7"/>
      <c r="B3" s="7"/>
      <c r="C3" s="7"/>
      <c r="D3" s="7"/>
      <c r="E3" s="7"/>
      <c r="F3" s="7"/>
      <c r="G3" s="7"/>
    </row>
    <row r="4" spans="1:7" x14ac:dyDescent="0.25">
      <c r="A4" s="47" t="s">
        <v>1</v>
      </c>
      <c r="B4" s="47"/>
      <c r="C4" s="47"/>
      <c r="D4" s="47"/>
      <c r="E4" s="47"/>
      <c r="F4" s="47"/>
      <c r="G4" s="47"/>
    </row>
    <row r="5" spans="1:7" x14ac:dyDescent="0.25">
      <c r="A5" s="8"/>
      <c r="B5" s="8"/>
      <c r="C5" s="9"/>
      <c r="D5" s="9"/>
      <c r="E5" s="10"/>
      <c r="F5" s="8"/>
      <c r="G5" s="9"/>
    </row>
    <row r="6" spans="1:7" x14ac:dyDescent="0.25">
      <c r="A6" s="8"/>
      <c r="B6" s="8"/>
      <c r="C6" s="11" t="s">
        <v>2</v>
      </c>
      <c r="D6" s="12" t="s">
        <v>3</v>
      </c>
      <c r="E6" s="12" t="s">
        <v>4</v>
      </c>
      <c r="F6" s="8"/>
      <c r="G6" s="9"/>
    </row>
    <row r="7" spans="1:7" x14ac:dyDescent="0.25">
      <c r="A7" s="8"/>
      <c r="B7" s="8"/>
      <c r="C7" s="9">
        <v>371953</v>
      </c>
      <c r="D7" s="13">
        <v>45019</v>
      </c>
      <c r="E7" s="14">
        <v>45838</v>
      </c>
      <c r="F7" s="8"/>
      <c r="G7" s="9"/>
    </row>
    <row r="8" spans="1:7" x14ac:dyDescent="0.25">
      <c r="A8" s="8" t="s">
        <v>5</v>
      </c>
      <c r="B8" s="8"/>
      <c r="C8" s="15">
        <f>+E7-D7+1</f>
        <v>820</v>
      </c>
      <c r="D8" s="9"/>
      <c r="E8" s="8"/>
      <c r="F8" s="8"/>
      <c r="G8" s="9"/>
    </row>
    <row r="9" spans="1:7" x14ac:dyDescent="0.25">
      <c r="A9" s="16" t="s">
        <v>6</v>
      </c>
      <c r="B9" s="16"/>
      <c r="C9" s="17">
        <f>SUM(G15:G126)</f>
        <v>235964.68461536683</v>
      </c>
      <c r="D9" s="18"/>
      <c r="E9" s="19"/>
      <c r="F9" s="19"/>
      <c r="G9" s="18"/>
    </row>
    <row r="10" spans="1:7" x14ac:dyDescent="0.25">
      <c r="A10" s="8" t="s">
        <v>7</v>
      </c>
      <c r="B10" s="8"/>
      <c r="C10" s="15">
        <v>2</v>
      </c>
      <c r="D10" s="9"/>
      <c r="E10" s="8"/>
      <c r="F10" s="8"/>
      <c r="G10" s="9"/>
    </row>
    <row r="11" spans="1:7" x14ac:dyDescent="0.25">
      <c r="A11" s="8"/>
      <c r="B11" s="8"/>
      <c r="C11" s="9"/>
      <c r="D11" s="9"/>
      <c r="E11" s="8"/>
      <c r="F11" s="8"/>
      <c r="G11" s="9"/>
    </row>
    <row r="12" spans="1:7" x14ac:dyDescent="0.25">
      <c r="A12" s="48" t="s">
        <v>8</v>
      </c>
      <c r="B12" s="49"/>
      <c r="C12" s="54" t="s">
        <v>9</v>
      </c>
      <c r="D12" s="57" t="s">
        <v>10</v>
      </c>
      <c r="E12" s="60" t="s">
        <v>11</v>
      </c>
      <c r="F12" s="60" t="s">
        <v>12</v>
      </c>
      <c r="G12" s="54" t="s">
        <v>13</v>
      </c>
    </row>
    <row r="13" spans="1:7" x14ac:dyDescent="0.25">
      <c r="A13" s="50"/>
      <c r="B13" s="51"/>
      <c r="C13" s="55"/>
      <c r="D13" s="58"/>
      <c r="E13" s="61"/>
      <c r="F13" s="61"/>
      <c r="G13" s="55"/>
    </row>
    <row r="14" spans="1:7" x14ac:dyDescent="0.25">
      <c r="A14" s="52"/>
      <c r="B14" s="53"/>
      <c r="C14" s="56"/>
      <c r="D14" s="59"/>
      <c r="E14" s="62"/>
      <c r="F14" s="62"/>
      <c r="G14" s="56"/>
    </row>
    <row r="15" spans="1:7" hidden="1" x14ac:dyDescent="0.25">
      <c r="A15" s="20">
        <v>42157</v>
      </c>
      <c r="B15" s="20">
        <f>EOMONTH(A15,0)</f>
        <v>42185</v>
      </c>
      <c r="C15" s="9">
        <v>19.37</v>
      </c>
      <c r="D15" s="9">
        <f>IF($C$10=1, +C15,+C15*1.5)</f>
        <v>29.055</v>
      </c>
      <c r="E15" s="8">
        <f t="shared" ref="E15:E78" si="0">IF(F14=$C$8,0, IF(AND($D$7&gt;B15,$E$7&gt;B15),0, IF(AND($D$7&gt;=A15,$E$7&lt;=B15),$E$7-$D$7+1,IF(AND(F14&lt;&gt;0,$E$7&gt;=A15,$E$7&lt;=B15),$E$7-A15+1,IF(AND(F14=0,$D$7&gt;=A15,$D$7&lt;=B15,$E$7&gt;B15),B15-$D$7+1, B15-A15+1)))))</f>
        <v>0</v>
      </c>
      <c r="F15" s="8">
        <v>6</v>
      </c>
      <c r="G15" s="9">
        <f>(((1+(D15/100))^(E15/365))-1)*$C$7</f>
        <v>0</v>
      </c>
    </row>
    <row r="16" spans="1:7" hidden="1" x14ac:dyDescent="0.25">
      <c r="A16" s="20">
        <f>+B15+1</f>
        <v>42186</v>
      </c>
      <c r="B16" s="20">
        <f>EOMONTH(A16,0)</f>
        <v>42216</v>
      </c>
      <c r="C16" s="9">
        <v>19.260000000000002</v>
      </c>
      <c r="D16" s="9">
        <f>IF($C$10=1, +C16,+C16*1.5)</f>
        <v>28.89</v>
      </c>
      <c r="E16" s="8">
        <f t="shared" si="0"/>
        <v>0</v>
      </c>
      <c r="F16" s="8">
        <f t="shared" ref="F16:F79" si="1">+F15+E16</f>
        <v>6</v>
      </c>
      <c r="G16" s="9">
        <f t="shared" ref="G16:G79" si="2">(((1+(D16/100))^(E16/365))-1)*$C$7</f>
        <v>0</v>
      </c>
    </row>
    <row r="17" spans="1:7" hidden="1" x14ac:dyDescent="0.25">
      <c r="A17" s="20">
        <f>+B16+1</f>
        <v>42217</v>
      </c>
      <c r="B17" s="20">
        <f t="shared" ref="B17:B80" si="3">EOMONTH(A17,0)</f>
        <v>42247</v>
      </c>
      <c r="C17" s="9">
        <v>19.260000000000002</v>
      </c>
      <c r="D17" s="9">
        <f t="shared" ref="D17:D80" si="4">IF($C$10=1, +C17,+C17*1.5)</f>
        <v>28.89</v>
      </c>
      <c r="E17" s="8">
        <f>IF(F16=$C$8,0, IF(AND($D$7&gt;B17,$E$7&gt;B17),0, IF(AND($D$7&gt;=A17,$E$7&lt;=B17),$E$7-$D$7+1,IF(AND(F16&lt;&gt;0,$E$7&gt;=A17,$E$7&lt;=B17),$E$7-A17+1,IF(AND(F16=0,$D$7&gt;=A17,$D$7&lt;=B17,$E$7&gt;B17),B17-$D$7+1, B17-A17+1)))))</f>
        <v>0</v>
      </c>
      <c r="F17" s="8">
        <f>+F16+E17</f>
        <v>6</v>
      </c>
      <c r="G17" s="9">
        <f t="shared" si="2"/>
        <v>0</v>
      </c>
    </row>
    <row r="18" spans="1:7" hidden="1" x14ac:dyDescent="0.25">
      <c r="A18" s="20">
        <f t="shared" ref="A18:A81" si="5">+B17+1</f>
        <v>42248</v>
      </c>
      <c r="B18" s="20">
        <f t="shared" si="3"/>
        <v>42277</v>
      </c>
      <c r="C18" s="9">
        <v>19.260000000000002</v>
      </c>
      <c r="D18" s="9">
        <f>IF($C$10=1, +C18,+C18*1.5)</f>
        <v>28.89</v>
      </c>
      <c r="E18" s="8">
        <f t="shared" si="0"/>
        <v>0</v>
      </c>
      <c r="F18" s="8">
        <f t="shared" si="1"/>
        <v>6</v>
      </c>
      <c r="G18" s="9">
        <f t="shared" si="2"/>
        <v>0</v>
      </c>
    </row>
    <row r="19" spans="1:7" hidden="1" x14ac:dyDescent="0.25">
      <c r="A19" s="20">
        <f t="shared" si="5"/>
        <v>42278</v>
      </c>
      <c r="B19" s="20">
        <f t="shared" si="3"/>
        <v>42308</v>
      </c>
      <c r="C19" s="9">
        <v>19.329999999999998</v>
      </c>
      <c r="D19" s="9">
        <f t="shared" si="4"/>
        <v>28.994999999999997</v>
      </c>
      <c r="E19" s="8">
        <f t="shared" si="0"/>
        <v>0</v>
      </c>
      <c r="F19" s="8">
        <f t="shared" si="1"/>
        <v>6</v>
      </c>
      <c r="G19" s="9">
        <f t="shared" si="2"/>
        <v>0</v>
      </c>
    </row>
    <row r="20" spans="1:7" hidden="1" x14ac:dyDescent="0.25">
      <c r="A20" s="20">
        <f t="shared" si="5"/>
        <v>42309</v>
      </c>
      <c r="B20" s="20">
        <f t="shared" si="3"/>
        <v>42338</v>
      </c>
      <c r="C20" s="9">
        <v>19.329999999999998</v>
      </c>
      <c r="D20" s="9">
        <f t="shared" si="4"/>
        <v>28.994999999999997</v>
      </c>
      <c r="E20" s="8">
        <f t="shared" si="0"/>
        <v>0</v>
      </c>
      <c r="F20" s="8">
        <f t="shared" si="1"/>
        <v>6</v>
      </c>
      <c r="G20" s="9">
        <f t="shared" si="2"/>
        <v>0</v>
      </c>
    </row>
    <row r="21" spans="1:7" hidden="1" x14ac:dyDescent="0.25">
      <c r="A21" s="20">
        <f t="shared" si="5"/>
        <v>42339</v>
      </c>
      <c r="B21" s="20">
        <f t="shared" si="3"/>
        <v>42369</v>
      </c>
      <c r="C21" s="9">
        <v>19.329999999999998</v>
      </c>
      <c r="D21" s="9">
        <f t="shared" si="4"/>
        <v>28.994999999999997</v>
      </c>
      <c r="E21" s="8">
        <f t="shared" si="0"/>
        <v>0</v>
      </c>
      <c r="F21" s="8">
        <f t="shared" si="1"/>
        <v>6</v>
      </c>
      <c r="G21" s="9">
        <f t="shared" si="2"/>
        <v>0</v>
      </c>
    </row>
    <row r="22" spans="1:7" hidden="1" x14ac:dyDescent="0.25">
      <c r="A22" s="20">
        <v>42633</v>
      </c>
      <c r="B22" s="20">
        <f t="shared" si="3"/>
        <v>42643</v>
      </c>
      <c r="C22" s="9">
        <v>21.34</v>
      </c>
      <c r="D22" s="9">
        <f t="shared" si="4"/>
        <v>32.01</v>
      </c>
      <c r="E22" s="8">
        <f t="shared" si="0"/>
        <v>0</v>
      </c>
      <c r="F22" s="8">
        <f t="shared" si="1"/>
        <v>6</v>
      </c>
      <c r="G22" s="9">
        <f t="shared" si="2"/>
        <v>0</v>
      </c>
    </row>
    <row r="23" spans="1:7" hidden="1" x14ac:dyDescent="0.25">
      <c r="A23" s="20">
        <f t="shared" si="5"/>
        <v>42644</v>
      </c>
      <c r="B23" s="20">
        <f t="shared" si="3"/>
        <v>42674</v>
      </c>
      <c r="C23" s="9">
        <v>21.99</v>
      </c>
      <c r="D23" s="9">
        <f t="shared" si="4"/>
        <v>32.984999999999999</v>
      </c>
      <c r="E23" s="8">
        <f t="shared" si="0"/>
        <v>0</v>
      </c>
      <c r="F23" s="8">
        <f t="shared" si="1"/>
        <v>6</v>
      </c>
      <c r="G23" s="9">
        <f t="shared" si="2"/>
        <v>0</v>
      </c>
    </row>
    <row r="24" spans="1:7" hidden="1" x14ac:dyDescent="0.25">
      <c r="A24" s="20">
        <f t="shared" si="5"/>
        <v>42675</v>
      </c>
      <c r="B24" s="20">
        <f t="shared" si="3"/>
        <v>42704</v>
      </c>
      <c r="C24" s="9">
        <v>16.68</v>
      </c>
      <c r="D24" s="9">
        <f t="shared" si="4"/>
        <v>25.02</v>
      </c>
      <c r="E24" s="8">
        <f t="shared" si="0"/>
        <v>0</v>
      </c>
      <c r="F24" s="8">
        <f t="shared" si="1"/>
        <v>6</v>
      </c>
      <c r="G24" s="9">
        <f t="shared" si="2"/>
        <v>0</v>
      </c>
    </row>
    <row r="25" spans="1:7" hidden="1" x14ac:dyDescent="0.25">
      <c r="A25" s="20">
        <f t="shared" si="5"/>
        <v>42705</v>
      </c>
      <c r="B25" s="20">
        <f t="shared" si="3"/>
        <v>42735</v>
      </c>
      <c r="C25" s="9">
        <v>16.68</v>
      </c>
      <c r="D25" s="9">
        <f t="shared" si="4"/>
        <v>25.02</v>
      </c>
      <c r="E25" s="8">
        <f t="shared" si="0"/>
        <v>0</v>
      </c>
      <c r="F25" s="8">
        <f t="shared" si="1"/>
        <v>6</v>
      </c>
      <c r="G25" s="9">
        <f t="shared" si="2"/>
        <v>0</v>
      </c>
    </row>
    <row r="26" spans="1:7" hidden="1" x14ac:dyDescent="0.25">
      <c r="A26" s="20">
        <f t="shared" si="5"/>
        <v>42736</v>
      </c>
      <c r="B26" s="20">
        <f t="shared" si="3"/>
        <v>42766</v>
      </c>
      <c r="C26" s="9">
        <v>22.34</v>
      </c>
      <c r="D26" s="9">
        <f t="shared" si="4"/>
        <v>33.51</v>
      </c>
      <c r="E26" s="8">
        <f t="shared" si="0"/>
        <v>0</v>
      </c>
      <c r="F26" s="8">
        <f t="shared" si="1"/>
        <v>6</v>
      </c>
      <c r="G26" s="9">
        <f t="shared" si="2"/>
        <v>0</v>
      </c>
    </row>
    <row r="27" spans="1:7" hidden="1" x14ac:dyDescent="0.25">
      <c r="A27" s="20">
        <f t="shared" si="5"/>
        <v>42767</v>
      </c>
      <c r="B27" s="20">
        <f t="shared" si="3"/>
        <v>42794</v>
      </c>
      <c r="C27" s="9">
        <v>22.34</v>
      </c>
      <c r="D27" s="9">
        <f t="shared" si="4"/>
        <v>33.51</v>
      </c>
      <c r="E27" s="8">
        <f t="shared" si="0"/>
        <v>0</v>
      </c>
      <c r="F27" s="8">
        <f t="shared" si="1"/>
        <v>6</v>
      </c>
      <c r="G27" s="9">
        <f t="shared" si="2"/>
        <v>0</v>
      </c>
    </row>
    <row r="28" spans="1:7" hidden="1" x14ac:dyDescent="0.25">
      <c r="A28" s="20">
        <f t="shared" si="5"/>
        <v>42795</v>
      </c>
      <c r="B28" s="20">
        <f t="shared" si="3"/>
        <v>42825</v>
      </c>
      <c r="C28" s="9">
        <v>22.34</v>
      </c>
      <c r="D28" s="9">
        <f t="shared" si="4"/>
        <v>33.51</v>
      </c>
      <c r="E28" s="8">
        <f t="shared" si="0"/>
        <v>0</v>
      </c>
      <c r="F28" s="8">
        <f t="shared" si="1"/>
        <v>6</v>
      </c>
      <c r="G28" s="9">
        <f t="shared" si="2"/>
        <v>0</v>
      </c>
    </row>
    <row r="29" spans="1:7" hidden="1" x14ac:dyDescent="0.25">
      <c r="A29" s="20">
        <f t="shared" si="5"/>
        <v>42826</v>
      </c>
      <c r="B29" s="20">
        <f t="shared" si="3"/>
        <v>42855</v>
      </c>
      <c r="C29" s="9">
        <v>22.33</v>
      </c>
      <c r="D29" s="9">
        <f t="shared" si="4"/>
        <v>33.494999999999997</v>
      </c>
      <c r="E29" s="8">
        <f t="shared" si="0"/>
        <v>0</v>
      </c>
      <c r="F29" s="8">
        <f t="shared" si="1"/>
        <v>6</v>
      </c>
      <c r="G29" s="9">
        <f t="shared" si="2"/>
        <v>0</v>
      </c>
    </row>
    <row r="30" spans="1:7" hidden="1" x14ac:dyDescent="0.25">
      <c r="A30" s="20">
        <f t="shared" si="5"/>
        <v>42856</v>
      </c>
      <c r="B30" s="20">
        <f t="shared" si="3"/>
        <v>42886</v>
      </c>
      <c r="C30" s="9">
        <v>22.33</v>
      </c>
      <c r="D30" s="9">
        <f t="shared" si="4"/>
        <v>33.494999999999997</v>
      </c>
      <c r="E30" s="8">
        <f t="shared" si="0"/>
        <v>0</v>
      </c>
      <c r="F30" s="8">
        <f t="shared" si="1"/>
        <v>6</v>
      </c>
      <c r="G30" s="9">
        <f t="shared" si="2"/>
        <v>0</v>
      </c>
    </row>
    <row r="31" spans="1:7" hidden="1" x14ac:dyDescent="0.25">
      <c r="A31" s="20">
        <f t="shared" si="5"/>
        <v>42887</v>
      </c>
      <c r="B31" s="20">
        <f t="shared" si="3"/>
        <v>42916</v>
      </c>
      <c r="C31" s="9">
        <v>22.33</v>
      </c>
      <c r="D31" s="9">
        <f t="shared" si="4"/>
        <v>33.494999999999997</v>
      </c>
      <c r="E31" s="8">
        <f t="shared" si="0"/>
        <v>0</v>
      </c>
      <c r="F31" s="8">
        <f t="shared" si="1"/>
        <v>6</v>
      </c>
      <c r="G31" s="9">
        <f t="shared" si="2"/>
        <v>0</v>
      </c>
    </row>
    <row r="32" spans="1:7" hidden="1" x14ac:dyDescent="0.25">
      <c r="A32" s="20">
        <f t="shared" si="5"/>
        <v>42917</v>
      </c>
      <c r="B32" s="20">
        <f t="shared" si="3"/>
        <v>42947</v>
      </c>
      <c r="C32" s="9">
        <v>21.98</v>
      </c>
      <c r="D32" s="9">
        <f t="shared" si="4"/>
        <v>32.97</v>
      </c>
      <c r="E32" s="8">
        <f t="shared" si="0"/>
        <v>0</v>
      </c>
      <c r="F32" s="8">
        <f t="shared" si="1"/>
        <v>6</v>
      </c>
      <c r="G32" s="9">
        <f t="shared" si="2"/>
        <v>0</v>
      </c>
    </row>
    <row r="33" spans="1:7" hidden="1" x14ac:dyDescent="0.25">
      <c r="A33" s="20">
        <f t="shared" si="5"/>
        <v>42948</v>
      </c>
      <c r="B33" s="20">
        <f t="shared" si="3"/>
        <v>42978</v>
      </c>
      <c r="C33" s="9">
        <v>21.98</v>
      </c>
      <c r="D33" s="9">
        <f t="shared" si="4"/>
        <v>32.97</v>
      </c>
      <c r="E33" s="8">
        <f t="shared" si="0"/>
        <v>0</v>
      </c>
      <c r="F33" s="8">
        <f t="shared" si="1"/>
        <v>6</v>
      </c>
      <c r="G33" s="9">
        <f t="shared" si="2"/>
        <v>0</v>
      </c>
    </row>
    <row r="34" spans="1:7" hidden="1" x14ac:dyDescent="0.25">
      <c r="A34" s="20">
        <f t="shared" si="5"/>
        <v>42979</v>
      </c>
      <c r="B34" s="20">
        <f t="shared" si="3"/>
        <v>43008</v>
      </c>
      <c r="C34" s="9">
        <v>21.98</v>
      </c>
      <c r="D34" s="9">
        <f t="shared" si="4"/>
        <v>32.97</v>
      </c>
      <c r="E34" s="8">
        <f t="shared" si="0"/>
        <v>0</v>
      </c>
      <c r="F34" s="8">
        <f t="shared" si="1"/>
        <v>6</v>
      </c>
      <c r="G34" s="9">
        <f t="shared" si="2"/>
        <v>0</v>
      </c>
    </row>
    <row r="35" spans="1:7" hidden="1" x14ac:dyDescent="0.25">
      <c r="A35" s="20">
        <f t="shared" si="5"/>
        <v>43009</v>
      </c>
      <c r="B35" s="20">
        <f t="shared" si="3"/>
        <v>43039</v>
      </c>
      <c r="C35" s="9">
        <v>21.15</v>
      </c>
      <c r="D35" s="9">
        <f t="shared" si="4"/>
        <v>31.724999999999998</v>
      </c>
      <c r="E35" s="8">
        <f t="shared" si="0"/>
        <v>0</v>
      </c>
      <c r="F35" s="8">
        <f t="shared" si="1"/>
        <v>6</v>
      </c>
      <c r="G35" s="9">
        <f t="shared" si="2"/>
        <v>0</v>
      </c>
    </row>
    <row r="36" spans="1:7" hidden="1" x14ac:dyDescent="0.25">
      <c r="A36" s="20">
        <f t="shared" si="5"/>
        <v>43040</v>
      </c>
      <c r="B36" s="20">
        <f t="shared" si="3"/>
        <v>43069</v>
      </c>
      <c r="C36" s="9">
        <v>20.96</v>
      </c>
      <c r="D36" s="9">
        <f t="shared" si="4"/>
        <v>31.44</v>
      </c>
      <c r="E36" s="8">
        <f t="shared" si="0"/>
        <v>0</v>
      </c>
      <c r="F36" s="8">
        <f t="shared" si="1"/>
        <v>6</v>
      </c>
      <c r="G36" s="9">
        <f t="shared" si="2"/>
        <v>0</v>
      </c>
    </row>
    <row r="37" spans="1:7" hidden="1" x14ac:dyDescent="0.25">
      <c r="A37" s="20">
        <f t="shared" si="5"/>
        <v>43070</v>
      </c>
      <c r="B37" s="20">
        <f t="shared" si="3"/>
        <v>43100</v>
      </c>
      <c r="C37" s="9">
        <v>20.77</v>
      </c>
      <c r="D37" s="9">
        <f t="shared" si="4"/>
        <v>31.155000000000001</v>
      </c>
      <c r="E37" s="8">
        <f t="shared" si="0"/>
        <v>0</v>
      </c>
      <c r="F37" s="8">
        <f t="shared" si="1"/>
        <v>6</v>
      </c>
      <c r="G37" s="9">
        <f t="shared" si="2"/>
        <v>0</v>
      </c>
    </row>
    <row r="38" spans="1:7" hidden="1" x14ac:dyDescent="0.25">
      <c r="A38" s="20">
        <f t="shared" si="5"/>
        <v>43101</v>
      </c>
      <c r="B38" s="20">
        <f t="shared" si="3"/>
        <v>43131</v>
      </c>
      <c r="C38" s="9">
        <v>20.69</v>
      </c>
      <c r="D38" s="9">
        <f t="shared" si="4"/>
        <v>31.035000000000004</v>
      </c>
      <c r="E38" s="8">
        <f t="shared" si="0"/>
        <v>0</v>
      </c>
      <c r="F38" s="8">
        <f t="shared" si="1"/>
        <v>6</v>
      </c>
      <c r="G38" s="9">
        <f t="shared" si="2"/>
        <v>0</v>
      </c>
    </row>
    <row r="39" spans="1:7" hidden="1" x14ac:dyDescent="0.25">
      <c r="A39" s="20">
        <f t="shared" si="5"/>
        <v>43132</v>
      </c>
      <c r="B39" s="20">
        <f t="shared" si="3"/>
        <v>43159</v>
      </c>
      <c r="C39" s="9">
        <v>21.01</v>
      </c>
      <c r="D39" s="9">
        <f t="shared" si="4"/>
        <v>31.515000000000001</v>
      </c>
      <c r="E39" s="8">
        <f t="shared" si="0"/>
        <v>0</v>
      </c>
      <c r="F39" s="8">
        <f t="shared" si="1"/>
        <v>6</v>
      </c>
      <c r="G39" s="9">
        <f t="shared" si="2"/>
        <v>0</v>
      </c>
    </row>
    <row r="40" spans="1:7" hidden="1" x14ac:dyDescent="0.25">
      <c r="A40" s="20">
        <f t="shared" si="5"/>
        <v>43160</v>
      </c>
      <c r="B40" s="20">
        <f t="shared" si="3"/>
        <v>43190</v>
      </c>
      <c r="C40" s="9">
        <v>20.68</v>
      </c>
      <c r="D40" s="9">
        <f t="shared" si="4"/>
        <v>31.02</v>
      </c>
      <c r="E40" s="8">
        <f t="shared" si="0"/>
        <v>0</v>
      </c>
      <c r="F40" s="8">
        <f t="shared" si="1"/>
        <v>6</v>
      </c>
      <c r="G40" s="9">
        <f t="shared" si="2"/>
        <v>0</v>
      </c>
    </row>
    <row r="41" spans="1:7" hidden="1" x14ac:dyDescent="0.25">
      <c r="A41" s="20">
        <f t="shared" si="5"/>
        <v>43191</v>
      </c>
      <c r="B41" s="20">
        <f t="shared" si="3"/>
        <v>43220</v>
      </c>
      <c r="C41" s="9">
        <v>20.48</v>
      </c>
      <c r="D41" s="9">
        <f t="shared" si="4"/>
        <v>30.72</v>
      </c>
      <c r="E41" s="8">
        <f t="shared" si="0"/>
        <v>0</v>
      </c>
      <c r="F41" s="8">
        <f t="shared" si="1"/>
        <v>6</v>
      </c>
      <c r="G41" s="9">
        <f t="shared" si="2"/>
        <v>0</v>
      </c>
    </row>
    <row r="42" spans="1:7" hidden="1" x14ac:dyDescent="0.25">
      <c r="A42" s="20">
        <f t="shared" si="5"/>
        <v>43221</v>
      </c>
      <c r="B42" s="20">
        <f t="shared" si="3"/>
        <v>43251</v>
      </c>
      <c r="C42" s="9">
        <v>20.440000000000001</v>
      </c>
      <c r="D42" s="9">
        <f t="shared" si="4"/>
        <v>30.660000000000004</v>
      </c>
      <c r="E42" s="8">
        <f t="shared" si="0"/>
        <v>0</v>
      </c>
      <c r="F42" s="8">
        <f t="shared" si="1"/>
        <v>6</v>
      </c>
      <c r="G42" s="9">
        <f t="shared" si="2"/>
        <v>0</v>
      </c>
    </row>
    <row r="43" spans="1:7" hidden="1" x14ac:dyDescent="0.25">
      <c r="A43" s="20">
        <f t="shared" si="5"/>
        <v>43252</v>
      </c>
      <c r="B43" s="20">
        <f t="shared" si="3"/>
        <v>43281</v>
      </c>
      <c r="C43" s="9">
        <v>20.28</v>
      </c>
      <c r="D43" s="9">
        <f t="shared" si="4"/>
        <v>30.42</v>
      </c>
      <c r="E43" s="8">
        <f t="shared" si="0"/>
        <v>0</v>
      </c>
      <c r="F43" s="8">
        <f t="shared" si="1"/>
        <v>6</v>
      </c>
      <c r="G43" s="9">
        <f t="shared" si="2"/>
        <v>0</v>
      </c>
    </row>
    <row r="44" spans="1:7" hidden="1" x14ac:dyDescent="0.25">
      <c r="A44" s="20">
        <f t="shared" si="5"/>
        <v>43282</v>
      </c>
      <c r="B44" s="20">
        <f t="shared" si="3"/>
        <v>43312</v>
      </c>
      <c r="C44" s="9">
        <v>20.03</v>
      </c>
      <c r="D44" s="9">
        <f t="shared" si="4"/>
        <v>30.045000000000002</v>
      </c>
      <c r="E44" s="8">
        <f t="shared" si="0"/>
        <v>0</v>
      </c>
      <c r="F44" s="8">
        <f t="shared" si="1"/>
        <v>6</v>
      </c>
      <c r="G44" s="9">
        <f t="shared" si="2"/>
        <v>0</v>
      </c>
    </row>
    <row r="45" spans="1:7" hidden="1" x14ac:dyDescent="0.25">
      <c r="A45" s="20">
        <f t="shared" si="5"/>
        <v>43313</v>
      </c>
      <c r="B45" s="20">
        <f t="shared" si="3"/>
        <v>43343</v>
      </c>
      <c r="C45" s="9">
        <v>19.940000000000001</v>
      </c>
      <c r="D45" s="9">
        <f t="shared" si="4"/>
        <v>29.910000000000004</v>
      </c>
      <c r="E45" s="8">
        <f t="shared" si="0"/>
        <v>0</v>
      </c>
      <c r="F45" s="8">
        <f t="shared" si="1"/>
        <v>6</v>
      </c>
      <c r="G45" s="9">
        <f t="shared" si="2"/>
        <v>0</v>
      </c>
    </row>
    <row r="46" spans="1:7" hidden="1" x14ac:dyDescent="0.25">
      <c r="A46" s="20">
        <f t="shared" si="5"/>
        <v>43344</v>
      </c>
      <c r="B46" s="20">
        <f t="shared" si="3"/>
        <v>43373</v>
      </c>
      <c r="C46" s="9">
        <v>19.809999999999999</v>
      </c>
      <c r="D46" s="9">
        <f t="shared" si="4"/>
        <v>29.714999999999996</v>
      </c>
      <c r="E46" s="8">
        <f t="shared" si="0"/>
        <v>0</v>
      </c>
      <c r="F46" s="8">
        <f t="shared" si="1"/>
        <v>6</v>
      </c>
      <c r="G46" s="9">
        <f t="shared" si="2"/>
        <v>0</v>
      </c>
    </row>
    <row r="47" spans="1:7" hidden="1" x14ac:dyDescent="0.25">
      <c r="A47" s="20">
        <f t="shared" si="5"/>
        <v>43374</v>
      </c>
      <c r="B47" s="20">
        <f t="shared" si="3"/>
        <v>43404</v>
      </c>
      <c r="C47" s="9">
        <v>19.63</v>
      </c>
      <c r="D47" s="9">
        <f t="shared" si="4"/>
        <v>29.445</v>
      </c>
      <c r="E47" s="8">
        <f t="shared" si="0"/>
        <v>0</v>
      </c>
      <c r="F47" s="8">
        <f t="shared" si="1"/>
        <v>6</v>
      </c>
      <c r="G47" s="9">
        <f t="shared" si="2"/>
        <v>0</v>
      </c>
    </row>
    <row r="48" spans="1:7" hidden="1" x14ac:dyDescent="0.25">
      <c r="A48" s="20">
        <f t="shared" si="5"/>
        <v>43405</v>
      </c>
      <c r="B48" s="20">
        <f t="shared" si="3"/>
        <v>43434</v>
      </c>
      <c r="C48" s="9">
        <v>19.489999999999998</v>
      </c>
      <c r="D48" s="9">
        <f t="shared" si="4"/>
        <v>29.234999999999999</v>
      </c>
      <c r="E48" s="8">
        <f t="shared" si="0"/>
        <v>0</v>
      </c>
      <c r="F48" s="8">
        <f t="shared" si="1"/>
        <v>6</v>
      </c>
      <c r="G48" s="9">
        <f t="shared" si="2"/>
        <v>0</v>
      </c>
    </row>
    <row r="49" spans="1:7" hidden="1" x14ac:dyDescent="0.25">
      <c r="A49" s="20">
        <f t="shared" si="5"/>
        <v>43435</v>
      </c>
      <c r="B49" s="20">
        <f t="shared" si="3"/>
        <v>43465</v>
      </c>
      <c r="C49" s="9">
        <v>19.399999999999999</v>
      </c>
      <c r="D49" s="9">
        <f t="shared" si="4"/>
        <v>29.099999999999998</v>
      </c>
      <c r="E49" s="8">
        <f t="shared" si="0"/>
        <v>0</v>
      </c>
      <c r="F49" s="8">
        <f t="shared" si="1"/>
        <v>6</v>
      </c>
      <c r="G49" s="9">
        <f t="shared" si="2"/>
        <v>0</v>
      </c>
    </row>
    <row r="50" spans="1:7" hidden="1" x14ac:dyDescent="0.25">
      <c r="A50" s="20">
        <f t="shared" si="5"/>
        <v>43466</v>
      </c>
      <c r="B50" s="20">
        <f t="shared" si="3"/>
        <v>43496</v>
      </c>
      <c r="C50" s="9">
        <v>19.16</v>
      </c>
      <c r="D50" s="9">
        <f t="shared" si="4"/>
        <v>28.740000000000002</v>
      </c>
      <c r="E50" s="8">
        <f t="shared" si="0"/>
        <v>0</v>
      </c>
      <c r="F50" s="8">
        <f t="shared" si="1"/>
        <v>6</v>
      </c>
      <c r="G50" s="9">
        <f t="shared" si="2"/>
        <v>0</v>
      </c>
    </row>
    <row r="51" spans="1:7" hidden="1" x14ac:dyDescent="0.25">
      <c r="A51" s="20">
        <f t="shared" si="5"/>
        <v>43497</v>
      </c>
      <c r="B51" s="20">
        <f t="shared" si="3"/>
        <v>43524</v>
      </c>
      <c r="C51" s="9">
        <v>19.7</v>
      </c>
      <c r="D51" s="9">
        <f t="shared" si="4"/>
        <v>29.549999999999997</v>
      </c>
      <c r="E51" s="8">
        <f t="shared" si="0"/>
        <v>0</v>
      </c>
      <c r="F51" s="8">
        <f t="shared" si="1"/>
        <v>6</v>
      </c>
      <c r="G51" s="9">
        <f t="shared" si="2"/>
        <v>0</v>
      </c>
    </row>
    <row r="52" spans="1:7" hidden="1" x14ac:dyDescent="0.25">
      <c r="A52" s="20">
        <f t="shared" si="5"/>
        <v>43525</v>
      </c>
      <c r="B52" s="20">
        <f t="shared" si="3"/>
        <v>43555</v>
      </c>
      <c r="C52" s="9">
        <v>19.37</v>
      </c>
      <c r="D52" s="9">
        <f t="shared" si="4"/>
        <v>29.055</v>
      </c>
      <c r="E52" s="8">
        <f t="shared" si="0"/>
        <v>0</v>
      </c>
      <c r="F52" s="8">
        <f t="shared" si="1"/>
        <v>6</v>
      </c>
      <c r="G52" s="9">
        <f t="shared" si="2"/>
        <v>0</v>
      </c>
    </row>
    <row r="53" spans="1:7" hidden="1" x14ac:dyDescent="0.25">
      <c r="A53" s="20">
        <f t="shared" si="5"/>
        <v>43556</v>
      </c>
      <c r="B53" s="20">
        <f t="shared" si="3"/>
        <v>43585</v>
      </c>
      <c r="C53" s="9">
        <v>19.32</v>
      </c>
      <c r="D53" s="9">
        <f t="shared" si="4"/>
        <v>28.98</v>
      </c>
      <c r="E53" s="8">
        <f t="shared" si="0"/>
        <v>0</v>
      </c>
      <c r="F53" s="8">
        <f t="shared" si="1"/>
        <v>6</v>
      </c>
      <c r="G53" s="9">
        <f t="shared" si="2"/>
        <v>0</v>
      </c>
    </row>
    <row r="54" spans="1:7" hidden="1" x14ac:dyDescent="0.25">
      <c r="A54" s="20">
        <f t="shared" si="5"/>
        <v>43586</v>
      </c>
      <c r="B54" s="20">
        <f t="shared" si="3"/>
        <v>43616</v>
      </c>
      <c r="C54" s="9">
        <v>19.34</v>
      </c>
      <c r="D54" s="9">
        <f t="shared" si="4"/>
        <v>29.009999999999998</v>
      </c>
      <c r="E54" s="8">
        <f t="shared" si="0"/>
        <v>0</v>
      </c>
      <c r="F54" s="8">
        <f t="shared" si="1"/>
        <v>6</v>
      </c>
      <c r="G54" s="9">
        <f t="shared" si="2"/>
        <v>0</v>
      </c>
    </row>
    <row r="55" spans="1:7" hidden="1" x14ac:dyDescent="0.25">
      <c r="A55" s="20">
        <f t="shared" si="5"/>
        <v>43617</v>
      </c>
      <c r="B55" s="20">
        <f t="shared" si="3"/>
        <v>43646</v>
      </c>
      <c r="C55" s="9">
        <v>19.3</v>
      </c>
      <c r="D55" s="9">
        <f t="shared" si="4"/>
        <v>28.950000000000003</v>
      </c>
      <c r="E55" s="8">
        <f t="shared" si="0"/>
        <v>0</v>
      </c>
      <c r="F55" s="8">
        <f t="shared" si="1"/>
        <v>6</v>
      </c>
      <c r="G55" s="9">
        <f t="shared" si="2"/>
        <v>0</v>
      </c>
    </row>
    <row r="56" spans="1:7" hidden="1" x14ac:dyDescent="0.25">
      <c r="A56" s="20">
        <f t="shared" si="5"/>
        <v>43647</v>
      </c>
      <c r="B56" s="20">
        <f t="shared" si="3"/>
        <v>43677</v>
      </c>
      <c r="C56" s="9">
        <v>19.28</v>
      </c>
      <c r="D56" s="9">
        <f t="shared" si="4"/>
        <v>28.92</v>
      </c>
      <c r="E56" s="8">
        <f t="shared" si="0"/>
        <v>0</v>
      </c>
      <c r="F56" s="8">
        <f t="shared" si="1"/>
        <v>6</v>
      </c>
      <c r="G56" s="9">
        <f t="shared" si="2"/>
        <v>0</v>
      </c>
    </row>
    <row r="57" spans="1:7" hidden="1" x14ac:dyDescent="0.25">
      <c r="A57" s="20">
        <f t="shared" si="5"/>
        <v>43678</v>
      </c>
      <c r="B57" s="20">
        <f t="shared" si="3"/>
        <v>43708</v>
      </c>
      <c r="C57" s="9">
        <v>19.32</v>
      </c>
      <c r="D57" s="9">
        <f t="shared" si="4"/>
        <v>28.98</v>
      </c>
      <c r="E57" s="8">
        <f t="shared" si="0"/>
        <v>0</v>
      </c>
      <c r="F57" s="8">
        <f t="shared" si="1"/>
        <v>6</v>
      </c>
      <c r="G57" s="9">
        <f t="shared" si="2"/>
        <v>0</v>
      </c>
    </row>
    <row r="58" spans="1:7" hidden="1" x14ac:dyDescent="0.25">
      <c r="A58" s="20">
        <f t="shared" si="5"/>
        <v>43709</v>
      </c>
      <c r="B58" s="20">
        <f t="shared" si="3"/>
        <v>43738</v>
      </c>
      <c r="C58" s="9">
        <v>19.32</v>
      </c>
      <c r="D58" s="9">
        <f t="shared" si="4"/>
        <v>28.98</v>
      </c>
      <c r="E58" s="8">
        <f t="shared" si="0"/>
        <v>0</v>
      </c>
      <c r="F58" s="8">
        <f t="shared" si="1"/>
        <v>6</v>
      </c>
      <c r="G58" s="9">
        <f t="shared" si="2"/>
        <v>0</v>
      </c>
    </row>
    <row r="59" spans="1:7" hidden="1" x14ac:dyDescent="0.25">
      <c r="A59" s="20">
        <f t="shared" si="5"/>
        <v>43739</v>
      </c>
      <c r="B59" s="20">
        <f t="shared" si="3"/>
        <v>43769</v>
      </c>
      <c r="C59" s="9">
        <v>19.100000000000001</v>
      </c>
      <c r="D59" s="9">
        <f t="shared" si="4"/>
        <v>28.650000000000002</v>
      </c>
      <c r="E59" s="8">
        <f t="shared" si="0"/>
        <v>0</v>
      </c>
      <c r="F59" s="8">
        <f t="shared" si="1"/>
        <v>6</v>
      </c>
      <c r="G59" s="9">
        <f t="shared" si="2"/>
        <v>0</v>
      </c>
    </row>
    <row r="60" spans="1:7" hidden="1" x14ac:dyDescent="0.25">
      <c r="A60" s="20">
        <f t="shared" si="5"/>
        <v>43770</v>
      </c>
      <c r="B60" s="20">
        <f t="shared" si="3"/>
        <v>43799</v>
      </c>
      <c r="C60" s="9">
        <v>19.03</v>
      </c>
      <c r="D60" s="9">
        <f t="shared" si="4"/>
        <v>28.545000000000002</v>
      </c>
      <c r="E60" s="8">
        <f t="shared" si="0"/>
        <v>0</v>
      </c>
      <c r="F60" s="8">
        <f t="shared" si="1"/>
        <v>6</v>
      </c>
      <c r="G60" s="9">
        <f t="shared" si="2"/>
        <v>0</v>
      </c>
    </row>
    <row r="61" spans="1:7" hidden="1" x14ac:dyDescent="0.25">
      <c r="A61" s="20">
        <f t="shared" si="5"/>
        <v>43800</v>
      </c>
      <c r="B61" s="20">
        <f t="shared" si="3"/>
        <v>43830</v>
      </c>
      <c r="C61" s="9">
        <v>18.91</v>
      </c>
      <c r="D61" s="9">
        <f t="shared" si="4"/>
        <v>28.365000000000002</v>
      </c>
      <c r="E61" s="8">
        <f t="shared" si="0"/>
        <v>0</v>
      </c>
      <c r="F61" s="8">
        <f t="shared" si="1"/>
        <v>6</v>
      </c>
      <c r="G61" s="9">
        <f t="shared" si="2"/>
        <v>0</v>
      </c>
    </row>
    <row r="62" spans="1:7" hidden="1" x14ac:dyDescent="0.25">
      <c r="A62" s="20">
        <f t="shared" si="5"/>
        <v>43831</v>
      </c>
      <c r="B62" s="20">
        <f t="shared" si="3"/>
        <v>43861</v>
      </c>
      <c r="C62" s="9">
        <v>18.77</v>
      </c>
      <c r="D62" s="9">
        <f t="shared" si="4"/>
        <v>28.155000000000001</v>
      </c>
      <c r="E62" s="8">
        <f t="shared" si="0"/>
        <v>0</v>
      </c>
      <c r="F62" s="8">
        <f t="shared" si="1"/>
        <v>6</v>
      </c>
      <c r="G62" s="9">
        <f t="shared" si="2"/>
        <v>0</v>
      </c>
    </row>
    <row r="63" spans="1:7" hidden="1" x14ac:dyDescent="0.25">
      <c r="A63" s="20">
        <f t="shared" si="5"/>
        <v>43862</v>
      </c>
      <c r="B63" s="20">
        <f t="shared" si="3"/>
        <v>43890</v>
      </c>
      <c r="C63" s="9">
        <v>19.059999999999999</v>
      </c>
      <c r="D63" s="9">
        <f t="shared" si="4"/>
        <v>28.589999999999996</v>
      </c>
      <c r="E63" s="8">
        <f t="shared" si="0"/>
        <v>0</v>
      </c>
      <c r="F63" s="8">
        <f t="shared" si="1"/>
        <v>6</v>
      </c>
      <c r="G63" s="9">
        <f t="shared" si="2"/>
        <v>0</v>
      </c>
    </row>
    <row r="64" spans="1:7" hidden="1" x14ac:dyDescent="0.25">
      <c r="A64" s="20">
        <f t="shared" si="5"/>
        <v>43891</v>
      </c>
      <c r="B64" s="20">
        <f t="shared" si="3"/>
        <v>43921</v>
      </c>
      <c r="C64" s="9">
        <v>18.95</v>
      </c>
      <c r="D64" s="9">
        <f t="shared" si="4"/>
        <v>28.424999999999997</v>
      </c>
      <c r="E64" s="8">
        <f t="shared" si="0"/>
        <v>0</v>
      </c>
      <c r="F64" s="8">
        <f t="shared" si="1"/>
        <v>6</v>
      </c>
      <c r="G64" s="9">
        <f t="shared" si="2"/>
        <v>0</v>
      </c>
    </row>
    <row r="65" spans="1:7" hidden="1" x14ac:dyDescent="0.25">
      <c r="A65" s="20">
        <f t="shared" si="5"/>
        <v>43922</v>
      </c>
      <c r="B65" s="20">
        <f t="shared" si="3"/>
        <v>43951</v>
      </c>
      <c r="C65" s="9">
        <v>18.690000000000001</v>
      </c>
      <c r="D65" s="9">
        <f t="shared" si="4"/>
        <v>28.035000000000004</v>
      </c>
      <c r="E65" s="8">
        <f t="shared" si="0"/>
        <v>0</v>
      </c>
      <c r="F65" s="8">
        <f t="shared" si="1"/>
        <v>6</v>
      </c>
      <c r="G65" s="9">
        <f t="shared" si="2"/>
        <v>0</v>
      </c>
    </row>
    <row r="66" spans="1:7" hidden="1" x14ac:dyDescent="0.25">
      <c r="A66" s="20">
        <f t="shared" si="5"/>
        <v>43952</v>
      </c>
      <c r="B66" s="20">
        <f t="shared" si="3"/>
        <v>43982</v>
      </c>
      <c r="C66" s="24">
        <v>18.190000000000001</v>
      </c>
      <c r="D66" s="9">
        <f t="shared" si="4"/>
        <v>27.285000000000004</v>
      </c>
      <c r="E66" s="8">
        <f t="shared" si="0"/>
        <v>0</v>
      </c>
      <c r="F66" s="8">
        <f t="shared" si="1"/>
        <v>6</v>
      </c>
      <c r="G66" s="9">
        <f t="shared" si="2"/>
        <v>0</v>
      </c>
    </row>
    <row r="67" spans="1:7" hidden="1" x14ac:dyDescent="0.25">
      <c r="A67" s="20">
        <f t="shared" si="5"/>
        <v>43983</v>
      </c>
      <c r="B67" s="20">
        <f t="shared" si="3"/>
        <v>44012</v>
      </c>
      <c r="C67" s="9">
        <v>18.12</v>
      </c>
      <c r="D67" s="9">
        <f t="shared" si="4"/>
        <v>27.18</v>
      </c>
      <c r="E67" s="8">
        <f t="shared" si="0"/>
        <v>0</v>
      </c>
      <c r="F67" s="8">
        <f t="shared" si="1"/>
        <v>6</v>
      </c>
      <c r="G67" s="9">
        <f t="shared" si="2"/>
        <v>0</v>
      </c>
    </row>
    <row r="68" spans="1:7" hidden="1" x14ac:dyDescent="0.25">
      <c r="A68" s="20">
        <f t="shared" si="5"/>
        <v>44013</v>
      </c>
      <c r="B68" s="20">
        <f t="shared" si="3"/>
        <v>44043</v>
      </c>
      <c r="C68" s="9">
        <v>18.12</v>
      </c>
      <c r="D68" s="9">
        <f t="shared" si="4"/>
        <v>27.18</v>
      </c>
      <c r="E68" s="8">
        <f t="shared" si="0"/>
        <v>0</v>
      </c>
      <c r="F68" s="8">
        <f t="shared" si="1"/>
        <v>6</v>
      </c>
      <c r="G68" s="9">
        <f t="shared" si="2"/>
        <v>0</v>
      </c>
    </row>
    <row r="69" spans="1:7" hidden="1" x14ac:dyDescent="0.25">
      <c r="A69" s="20">
        <f t="shared" si="5"/>
        <v>44044</v>
      </c>
      <c r="B69" s="20">
        <f t="shared" si="3"/>
        <v>44074</v>
      </c>
      <c r="C69" s="9">
        <v>18.29</v>
      </c>
      <c r="D69" s="9">
        <f t="shared" si="4"/>
        <v>27.434999999999999</v>
      </c>
      <c r="E69" s="8">
        <f t="shared" si="0"/>
        <v>0</v>
      </c>
      <c r="F69" s="8">
        <f t="shared" si="1"/>
        <v>6</v>
      </c>
      <c r="G69" s="9">
        <f t="shared" si="2"/>
        <v>0</v>
      </c>
    </row>
    <row r="70" spans="1:7" hidden="1" x14ac:dyDescent="0.25">
      <c r="A70" s="20">
        <f t="shared" si="5"/>
        <v>44075</v>
      </c>
      <c r="B70" s="20">
        <f t="shared" si="3"/>
        <v>44104</v>
      </c>
      <c r="C70" s="9">
        <v>18.350000000000001</v>
      </c>
      <c r="D70" s="9">
        <f t="shared" si="4"/>
        <v>27.525000000000002</v>
      </c>
      <c r="E70" s="8">
        <f t="shared" si="0"/>
        <v>0</v>
      </c>
      <c r="F70" s="8">
        <f t="shared" si="1"/>
        <v>6</v>
      </c>
      <c r="G70" s="9">
        <f t="shared" si="2"/>
        <v>0</v>
      </c>
    </row>
    <row r="71" spans="1:7" hidden="1" x14ac:dyDescent="0.25">
      <c r="A71" s="20">
        <f t="shared" si="5"/>
        <v>44105</v>
      </c>
      <c r="B71" s="20">
        <f t="shared" si="3"/>
        <v>44135</v>
      </c>
      <c r="C71" s="9">
        <v>18.09</v>
      </c>
      <c r="D71" s="9">
        <f t="shared" si="4"/>
        <v>27.134999999999998</v>
      </c>
      <c r="E71" s="8">
        <f t="shared" si="0"/>
        <v>0</v>
      </c>
      <c r="F71" s="8">
        <f t="shared" si="1"/>
        <v>6</v>
      </c>
      <c r="G71" s="9">
        <f t="shared" si="2"/>
        <v>0</v>
      </c>
    </row>
    <row r="72" spans="1:7" hidden="1" x14ac:dyDescent="0.25">
      <c r="A72" s="20">
        <f t="shared" si="5"/>
        <v>44136</v>
      </c>
      <c r="B72" s="20">
        <f t="shared" si="3"/>
        <v>44165</v>
      </c>
      <c r="C72" s="9">
        <v>17.84</v>
      </c>
      <c r="D72" s="9">
        <f t="shared" si="4"/>
        <v>26.759999999999998</v>
      </c>
      <c r="E72" s="8">
        <f t="shared" si="0"/>
        <v>0</v>
      </c>
      <c r="F72" s="8">
        <f t="shared" si="1"/>
        <v>6</v>
      </c>
      <c r="G72" s="9">
        <f t="shared" si="2"/>
        <v>0</v>
      </c>
    </row>
    <row r="73" spans="1:7" hidden="1" x14ac:dyDescent="0.25">
      <c r="A73" s="20">
        <f t="shared" si="5"/>
        <v>44166</v>
      </c>
      <c r="B73" s="20">
        <f t="shared" si="3"/>
        <v>44196</v>
      </c>
      <c r="C73" s="9">
        <v>17.46</v>
      </c>
      <c r="D73" s="9">
        <f t="shared" si="4"/>
        <v>26.19</v>
      </c>
      <c r="E73" s="8">
        <f t="shared" si="0"/>
        <v>0</v>
      </c>
      <c r="F73" s="8">
        <f t="shared" si="1"/>
        <v>6</v>
      </c>
      <c r="G73" s="9">
        <f t="shared" si="2"/>
        <v>0</v>
      </c>
    </row>
    <row r="74" spans="1:7" hidden="1" x14ac:dyDescent="0.25">
      <c r="A74" s="20">
        <f t="shared" si="5"/>
        <v>44197</v>
      </c>
      <c r="B74" s="20">
        <f t="shared" si="3"/>
        <v>44227</v>
      </c>
      <c r="C74" s="9">
        <v>17.32</v>
      </c>
      <c r="D74" s="9">
        <f t="shared" si="4"/>
        <v>25.98</v>
      </c>
      <c r="E74" s="8">
        <f>IF(F73=$C$8,0, IF(AND($D$7&gt;B74,$E$7&gt;B74),0, IF(AND($D$7&gt;=A74,$E$7&lt;=B74),$E$7-$D$7+1,IF(AND(F73&lt;&gt;0,$E$7&gt;=A74,$E$7&lt;=B74),$E$7-A74+1,IF(AND(F73=0,$D$7&gt;=A74,$D$7&lt;=B74,$E$7&gt;B74),B74-$D$7+1, B74-A74+1)))))</f>
        <v>0</v>
      </c>
      <c r="F74" s="8">
        <f>+F73+E74</f>
        <v>6</v>
      </c>
      <c r="G74" s="9">
        <f t="shared" si="2"/>
        <v>0</v>
      </c>
    </row>
    <row r="75" spans="1:7" hidden="1" x14ac:dyDescent="0.25">
      <c r="A75" s="20">
        <f t="shared" si="5"/>
        <v>44228</v>
      </c>
      <c r="B75" s="20">
        <f t="shared" si="3"/>
        <v>44255</v>
      </c>
      <c r="C75" s="9">
        <v>17.54</v>
      </c>
      <c r="D75" s="9">
        <f t="shared" si="4"/>
        <v>26.31</v>
      </c>
      <c r="E75" s="8">
        <f t="shared" si="0"/>
        <v>0</v>
      </c>
      <c r="F75" s="8">
        <f t="shared" si="1"/>
        <v>6</v>
      </c>
      <c r="G75" s="9">
        <f t="shared" si="2"/>
        <v>0</v>
      </c>
    </row>
    <row r="76" spans="1:7" hidden="1" x14ac:dyDescent="0.25">
      <c r="A76" s="20">
        <f t="shared" si="5"/>
        <v>44256</v>
      </c>
      <c r="B76" s="20">
        <f t="shared" si="3"/>
        <v>44286</v>
      </c>
      <c r="C76" s="9">
        <v>17.41</v>
      </c>
      <c r="D76" s="9">
        <f t="shared" si="4"/>
        <v>26.115000000000002</v>
      </c>
      <c r="E76" s="8">
        <f t="shared" si="0"/>
        <v>0</v>
      </c>
      <c r="F76" s="8">
        <f t="shared" si="1"/>
        <v>6</v>
      </c>
      <c r="G76" s="9">
        <f t="shared" si="2"/>
        <v>0</v>
      </c>
    </row>
    <row r="77" spans="1:7" hidden="1" x14ac:dyDescent="0.25">
      <c r="A77" s="20">
        <f t="shared" si="5"/>
        <v>44287</v>
      </c>
      <c r="B77" s="20">
        <f t="shared" si="3"/>
        <v>44316</v>
      </c>
      <c r="C77" s="9">
        <v>17.309999999999999</v>
      </c>
      <c r="D77" s="9">
        <f t="shared" si="4"/>
        <v>25.964999999999996</v>
      </c>
      <c r="E77" s="8">
        <f t="shared" si="0"/>
        <v>0</v>
      </c>
      <c r="F77" s="8">
        <f t="shared" si="1"/>
        <v>6</v>
      </c>
      <c r="G77" s="9">
        <f t="shared" si="2"/>
        <v>0</v>
      </c>
    </row>
    <row r="78" spans="1:7" hidden="1" x14ac:dyDescent="0.25">
      <c r="A78" s="20">
        <f t="shared" si="5"/>
        <v>44317</v>
      </c>
      <c r="B78" s="20">
        <f t="shared" si="3"/>
        <v>44347</v>
      </c>
      <c r="C78" s="9">
        <v>17.22</v>
      </c>
      <c r="D78" s="9">
        <f t="shared" si="4"/>
        <v>25.83</v>
      </c>
      <c r="E78" s="8">
        <f t="shared" si="0"/>
        <v>0</v>
      </c>
      <c r="F78" s="8">
        <f t="shared" si="1"/>
        <v>6</v>
      </c>
      <c r="G78" s="9">
        <f t="shared" si="2"/>
        <v>0</v>
      </c>
    </row>
    <row r="79" spans="1:7" hidden="1" x14ac:dyDescent="0.25">
      <c r="A79" s="20">
        <f t="shared" si="5"/>
        <v>44348</v>
      </c>
      <c r="B79" s="20">
        <f t="shared" si="3"/>
        <v>44377</v>
      </c>
      <c r="C79" s="9">
        <v>17.21</v>
      </c>
      <c r="D79" s="9">
        <f t="shared" si="4"/>
        <v>25.815000000000001</v>
      </c>
      <c r="E79" s="8">
        <f t="shared" ref="E79:E127" si="6">IF(F78=$C$8,0, IF(AND($D$7&gt;B79,$E$7&gt;B79),0, IF(AND($D$7&gt;=A79,$E$7&lt;=B79),$E$7-$D$7+1,IF(AND(F78&lt;&gt;0,$E$7&gt;=A79,$E$7&lt;=B79),$E$7-A79+1,IF(AND(F78=0,$D$7&gt;=A79,$D$7&lt;=B79,$E$7&gt;B79),B79-$D$7+1, B79-A79+1)))))</f>
        <v>0</v>
      </c>
      <c r="F79" s="8">
        <f t="shared" si="1"/>
        <v>6</v>
      </c>
      <c r="G79" s="9">
        <f t="shared" si="2"/>
        <v>0</v>
      </c>
    </row>
    <row r="80" spans="1:7" hidden="1" x14ac:dyDescent="0.25">
      <c r="A80" s="20">
        <f t="shared" si="5"/>
        <v>44378</v>
      </c>
      <c r="B80" s="20">
        <f t="shared" si="3"/>
        <v>44408</v>
      </c>
      <c r="C80" s="9">
        <v>17.18</v>
      </c>
      <c r="D80" s="9">
        <f t="shared" si="4"/>
        <v>25.77</v>
      </c>
      <c r="E80" s="8">
        <f t="shared" si="6"/>
        <v>0</v>
      </c>
      <c r="F80" s="8">
        <f t="shared" ref="F80:F127" si="7">+F79+E80</f>
        <v>6</v>
      </c>
      <c r="G80" s="9">
        <f t="shared" ref="G80:G127" si="8">(((1+(D80/100))^(E80/365))-1)*$C$7</f>
        <v>0</v>
      </c>
    </row>
    <row r="81" spans="1:7" hidden="1" x14ac:dyDescent="0.25">
      <c r="A81" s="20">
        <f t="shared" si="5"/>
        <v>44409</v>
      </c>
      <c r="B81" s="20">
        <f t="shared" ref="B81:B127" si="9">EOMONTH(A81,0)</f>
        <v>44439</v>
      </c>
      <c r="C81" s="9">
        <v>17.239999999999998</v>
      </c>
      <c r="D81" s="9">
        <f t="shared" ref="D81:D127" si="10">IF($C$10=1, +C81,+C81*1.5)</f>
        <v>25.86</v>
      </c>
      <c r="E81" s="8">
        <f t="shared" si="6"/>
        <v>0</v>
      </c>
      <c r="F81" s="8">
        <f t="shared" si="7"/>
        <v>6</v>
      </c>
      <c r="G81" s="9">
        <f t="shared" si="8"/>
        <v>0</v>
      </c>
    </row>
    <row r="82" spans="1:7" hidden="1" x14ac:dyDescent="0.25">
      <c r="A82" s="20">
        <f t="shared" ref="A82:A119" si="11">+B81+1</f>
        <v>44440</v>
      </c>
      <c r="B82" s="20">
        <f t="shared" si="9"/>
        <v>44469</v>
      </c>
      <c r="C82" s="9">
        <v>17.190000000000001</v>
      </c>
      <c r="D82" s="9">
        <f t="shared" si="10"/>
        <v>25.785000000000004</v>
      </c>
      <c r="E82" s="8">
        <f t="shared" si="6"/>
        <v>0</v>
      </c>
      <c r="F82" s="8">
        <f t="shared" si="7"/>
        <v>6</v>
      </c>
      <c r="G82" s="9">
        <f t="shared" si="8"/>
        <v>0</v>
      </c>
    </row>
    <row r="83" spans="1:7" hidden="1" x14ac:dyDescent="0.25">
      <c r="A83" s="20">
        <f t="shared" si="11"/>
        <v>44470</v>
      </c>
      <c r="B83" s="20">
        <f t="shared" si="9"/>
        <v>44500</v>
      </c>
      <c r="C83" s="9">
        <v>17.079999999999998</v>
      </c>
      <c r="D83" s="9">
        <f t="shared" si="10"/>
        <v>25.619999999999997</v>
      </c>
      <c r="E83" s="8">
        <f t="shared" si="6"/>
        <v>0</v>
      </c>
      <c r="F83" s="8">
        <f t="shared" si="7"/>
        <v>6</v>
      </c>
      <c r="G83" s="9">
        <f t="shared" si="8"/>
        <v>0</v>
      </c>
    </row>
    <row r="84" spans="1:7" hidden="1" x14ac:dyDescent="0.25">
      <c r="A84" s="20">
        <f t="shared" si="11"/>
        <v>44501</v>
      </c>
      <c r="B84" s="20">
        <f t="shared" si="9"/>
        <v>44530</v>
      </c>
      <c r="C84" s="9">
        <v>17.27</v>
      </c>
      <c r="D84" s="9">
        <f t="shared" si="10"/>
        <v>25.905000000000001</v>
      </c>
      <c r="E84" s="8">
        <f t="shared" si="6"/>
        <v>0</v>
      </c>
      <c r="F84" s="8">
        <f t="shared" si="7"/>
        <v>6</v>
      </c>
      <c r="G84" s="9">
        <f t="shared" si="8"/>
        <v>0</v>
      </c>
    </row>
    <row r="85" spans="1:7" hidden="1" x14ac:dyDescent="0.25">
      <c r="A85" s="20">
        <f t="shared" si="11"/>
        <v>44531</v>
      </c>
      <c r="B85" s="20">
        <f t="shared" si="9"/>
        <v>44561</v>
      </c>
      <c r="C85" s="9">
        <v>17.46</v>
      </c>
      <c r="D85" s="9">
        <f t="shared" si="10"/>
        <v>26.19</v>
      </c>
      <c r="E85" s="8">
        <f t="shared" si="6"/>
        <v>0</v>
      </c>
      <c r="F85" s="8">
        <f t="shared" si="7"/>
        <v>6</v>
      </c>
      <c r="G85" s="9">
        <f t="shared" si="8"/>
        <v>0</v>
      </c>
    </row>
    <row r="86" spans="1:7" hidden="1" x14ac:dyDescent="0.25">
      <c r="A86" s="20">
        <f t="shared" si="11"/>
        <v>44562</v>
      </c>
      <c r="B86" s="20">
        <f t="shared" si="9"/>
        <v>44592</v>
      </c>
      <c r="C86" s="21">
        <v>17.66</v>
      </c>
      <c r="D86" s="9">
        <f t="shared" si="10"/>
        <v>26.490000000000002</v>
      </c>
      <c r="E86" s="8">
        <f t="shared" si="6"/>
        <v>0</v>
      </c>
      <c r="F86" s="8">
        <f t="shared" si="7"/>
        <v>6</v>
      </c>
      <c r="G86" s="9">
        <f t="shared" si="8"/>
        <v>0</v>
      </c>
    </row>
    <row r="87" spans="1:7" hidden="1" x14ac:dyDescent="0.25">
      <c r="A87" s="20">
        <f t="shared" si="11"/>
        <v>44593</v>
      </c>
      <c r="B87" s="20">
        <f t="shared" si="9"/>
        <v>44620</v>
      </c>
      <c r="C87" s="21">
        <v>18.3</v>
      </c>
      <c r="D87" s="9">
        <f t="shared" si="10"/>
        <v>27.450000000000003</v>
      </c>
      <c r="E87" s="8">
        <f t="shared" si="6"/>
        <v>0</v>
      </c>
      <c r="F87" s="8">
        <f t="shared" si="7"/>
        <v>6</v>
      </c>
      <c r="G87" s="9">
        <f t="shared" si="8"/>
        <v>0</v>
      </c>
    </row>
    <row r="88" spans="1:7" hidden="1" x14ac:dyDescent="0.25">
      <c r="A88" s="20">
        <f t="shared" si="11"/>
        <v>44621</v>
      </c>
      <c r="B88" s="20">
        <f t="shared" si="9"/>
        <v>44651</v>
      </c>
      <c r="C88" s="21">
        <v>18.47</v>
      </c>
      <c r="D88" s="9">
        <f t="shared" si="10"/>
        <v>27.704999999999998</v>
      </c>
      <c r="E88" s="8">
        <f t="shared" si="6"/>
        <v>0</v>
      </c>
      <c r="F88" s="8">
        <f t="shared" si="7"/>
        <v>6</v>
      </c>
      <c r="G88" s="9">
        <f t="shared" si="8"/>
        <v>0</v>
      </c>
    </row>
    <row r="89" spans="1:7" hidden="1" x14ac:dyDescent="0.25">
      <c r="A89" s="20">
        <f t="shared" si="11"/>
        <v>44652</v>
      </c>
      <c r="B89" s="20">
        <f t="shared" si="9"/>
        <v>44681</v>
      </c>
      <c r="C89" s="21">
        <v>19.05</v>
      </c>
      <c r="D89" s="9">
        <f t="shared" si="10"/>
        <v>28.575000000000003</v>
      </c>
      <c r="E89" s="8">
        <f t="shared" si="6"/>
        <v>0</v>
      </c>
      <c r="F89" s="8">
        <f t="shared" si="7"/>
        <v>6</v>
      </c>
      <c r="G89" s="9">
        <f t="shared" si="8"/>
        <v>0</v>
      </c>
    </row>
    <row r="90" spans="1:7" hidden="1" x14ac:dyDescent="0.25">
      <c r="A90" s="20">
        <f t="shared" si="11"/>
        <v>44682</v>
      </c>
      <c r="B90" s="20">
        <f t="shared" si="9"/>
        <v>44712</v>
      </c>
      <c r="C90" s="21">
        <v>19.71</v>
      </c>
      <c r="D90" s="9">
        <f t="shared" si="10"/>
        <v>29.565000000000001</v>
      </c>
      <c r="E90" s="8">
        <f t="shared" si="6"/>
        <v>0</v>
      </c>
      <c r="F90" s="8">
        <f t="shared" si="7"/>
        <v>6</v>
      </c>
      <c r="G90" s="9">
        <f t="shared" si="8"/>
        <v>0</v>
      </c>
    </row>
    <row r="91" spans="1:7" hidden="1" x14ac:dyDescent="0.25">
      <c r="A91" s="20">
        <f t="shared" si="11"/>
        <v>44713</v>
      </c>
      <c r="B91" s="20">
        <f t="shared" si="9"/>
        <v>44742</v>
      </c>
      <c r="C91" s="21">
        <v>20.399999999999999</v>
      </c>
      <c r="D91" s="9">
        <f t="shared" si="10"/>
        <v>30.599999999999998</v>
      </c>
      <c r="E91" s="8">
        <f t="shared" si="6"/>
        <v>0</v>
      </c>
      <c r="F91" s="8">
        <f t="shared" si="7"/>
        <v>6</v>
      </c>
      <c r="G91" s="9">
        <f t="shared" si="8"/>
        <v>0</v>
      </c>
    </row>
    <row r="92" spans="1:7" hidden="1" x14ac:dyDescent="0.25">
      <c r="A92" s="20">
        <f t="shared" si="11"/>
        <v>44743</v>
      </c>
      <c r="B92" s="20">
        <f t="shared" si="9"/>
        <v>44773</v>
      </c>
      <c r="C92" s="21">
        <v>21.28</v>
      </c>
      <c r="D92" s="9">
        <f t="shared" si="10"/>
        <v>31.92</v>
      </c>
      <c r="E92" s="8">
        <f t="shared" si="6"/>
        <v>0</v>
      </c>
      <c r="F92" s="8">
        <f t="shared" si="7"/>
        <v>6</v>
      </c>
      <c r="G92" s="9">
        <f t="shared" si="8"/>
        <v>0</v>
      </c>
    </row>
    <row r="93" spans="1:7" hidden="1" x14ac:dyDescent="0.25">
      <c r="A93" s="20">
        <f t="shared" si="11"/>
        <v>44774</v>
      </c>
      <c r="B93" s="20">
        <f t="shared" si="9"/>
        <v>44804</v>
      </c>
      <c r="C93" s="21">
        <v>22.21</v>
      </c>
      <c r="D93" s="9">
        <f t="shared" si="10"/>
        <v>33.314999999999998</v>
      </c>
      <c r="E93" s="8">
        <f t="shared" si="6"/>
        <v>0</v>
      </c>
      <c r="F93" s="8">
        <f t="shared" si="7"/>
        <v>6</v>
      </c>
      <c r="G93" s="9">
        <f t="shared" si="8"/>
        <v>0</v>
      </c>
    </row>
    <row r="94" spans="1:7" hidden="1" x14ac:dyDescent="0.25">
      <c r="A94" s="20">
        <f t="shared" si="11"/>
        <v>44805</v>
      </c>
      <c r="B94" s="20">
        <f t="shared" si="9"/>
        <v>44834</v>
      </c>
      <c r="C94" s="21">
        <v>23.5</v>
      </c>
      <c r="D94" s="9">
        <f t="shared" si="10"/>
        <v>35.25</v>
      </c>
      <c r="E94" s="8">
        <f t="shared" si="6"/>
        <v>0</v>
      </c>
      <c r="F94" s="8">
        <f t="shared" si="7"/>
        <v>6</v>
      </c>
      <c r="G94" s="9">
        <f t="shared" si="8"/>
        <v>0</v>
      </c>
    </row>
    <row r="95" spans="1:7" hidden="1" x14ac:dyDescent="0.25">
      <c r="A95" s="20">
        <f t="shared" si="11"/>
        <v>44835</v>
      </c>
      <c r="B95" s="20">
        <f t="shared" si="9"/>
        <v>44865</v>
      </c>
      <c r="C95" s="21">
        <v>24.61</v>
      </c>
      <c r="D95" s="9">
        <f t="shared" si="10"/>
        <v>36.914999999999999</v>
      </c>
      <c r="E95" s="8">
        <f t="shared" si="6"/>
        <v>0</v>
      </c>
      <c r="F95" s="8">
        <f t="shared" si="7"/>
        <v>6</v>
      </c>
      <c r="G95" s="9">
        <f t="shared" si="8"/>
        <v>0</v>
      </c>
    </row>
    <row r="96" spans="1:7" hidden="1" x14ac:dyDescent="0.25">
      <c r="A96" s="20">
        <f t="shared" si="11"/>
        <v>44866</v>
      </c>
      <c r="B96" s="20">
        <f t="shared" si="9"/>
        <v>44895</v>
      </c>
      <c r="C96" s="21">
        <v>25.78</v>
      </c>
      <c r="D96" s="9">
        <f t="shared" si="10"/>
        <v>38.67</v>
      </c>
      <c r="E96" s="8">
        <f t="shared" si="6"/>
        <v>0</v>
      </c>
      <c r="F96" s="8">
        <f t="shared" si="7"/>
        <v>6</v>
      </c>
      <c r="G96" s="9">
        <f t="shared" si="8"/>
        <v>0</v>
      </c>
    </row>
    <row r="97" spans="1:7" hidden="1" x14ac:dyDescent="0.25">
      <c r="A97" s="20">
        <f t="shared" si="11"/>
        <v>44896</v>
      </c>
      <c r="B97" s="20">
        <f t="shared" si="9"/>
        <v>44926</v>
      </c>
      <c r="C97" s="21">
        <v>27.64</v>
      </c>
      <c r="D97" s="9">
        <f t="shared" si="10"/>
        <v>41.46</v>
      </c>
      <c r="E97" s="8">
        <f t="shared" si="6"/>
        <v>0</v>
      </c>
      <c r="F97" s="8">
        <f t="shared" si="7"/>
        <v>6</v>
      </c>
      <c r="G97" s="9">
        <f t="shared" si="8"/>
        <v>0</v>
      </c>
    </row>
    <row r="98" spans="1:7" hidden="1" x14ac:dyDescent="0.25">
      <c r="A98" s="20">
        <f t="shared" si="11"/>
        <v>44927</v>
      </c>
      <c r="B98" s="20">
        <f t="shared" si="9"/>
        <v>44957</v>
      </c>
      <c r="C98" s="21">
        <v>28.84</v>
      </c>
      <c r="D98" s="9">
        <f t="shared" si="10"/>
        <v>43.26</v>
      </c>
      <c r="E98" s="8">
        <f t="shared" si="6"/>
        <v>0</v>
      </c>
      <c r="F98" s="8">
        <f t="shared" si="7"/>
        <v>6</v>
      </c>
      <c r="G98" s="9">
        <f t="shared" si="8"/>
        <v>0</v>
      </c>
    </row>
    <row r="99" spans="1:7" hidden="1" x14ac:dyDescent="0.25">
      <c r="A99" s="20">
        <f t="shared" si="11"/>
        <v>44958</v>
      </c>
      <c r="B99" s="20">
        <f t="shared" si="9"/>
        <v>44985</v>
      </c>
      <c r="C99" s="21">
        <v>30.18</v>
      </c>
      <c r="D99" s="9">
        <f t="shared" si="10"/>
        <v>45.269999999999996</v>
      </c>
      <c r="E99" s="8">
        <f t="shared" si="6"/>
        <v>0</v>
      </c>
      <c r="F99" s="8">
        <f t="shared" si="7"/>
        <v>6</v>
      </c>
      <c r="G99" s="9">
        <f>(((1+(D99/100))^(E99/365))-1)*$C$7</f>
        <v>0</v>
      </c>
    </row>
    <row r="100" spans="1:7" hidden="1" x14ac:dyDescent="0.25">
      <c r="A100" s="20">
        <f t="shared" si="11"/>
        <v>44986</v>
      </c>
      <c r="B100" s="20">
        <f t="shared" si="9"/>
        <v>45016</v>
      </c>
      <c r="C100" s="21">
        <v>30.84</v>
      </c>
      <c r="D100" s="9">
        <f t="shared" si="10"/>
        <v>46.26</v>
      </c>
      <c r="E100" s="8">
        <f t="shared" si="6"/>
        <v>0</v>
      </c>
      <c r="F100" s="8">
        <f t="shared" si="7"/>
        <v>6</v>
      </c>
      <c r="G100" s="9">
        <f t="shared" si="8"/>
        <v>0</v>
      </c>
    </row>
    <row r="101" spans="1:7" x14ac:dyDescent="0.25">
      <c r="A101" s="20">
        <v>45019</v>
      </c>
      <c r="B101" s="20">
        <f t="shared" si="9"/>
        <v>45046</v>
      </c>
      <c r="C101" s="21">
        <v>31.39</v>
      </c>
      <c r="D101" s="9">
        <f t="shared" si="10"/>
        <v>47.085000000000001</v>
      </c>
      <c r="E101" s="8">
        <f t="shared" si="6"/>
        <v>28</v>
      </c>
      <c r="F101" s="8">
        <f t="shared" si="7"/>
        <v>34</v>
      </c>
      <c r="G101" s="9">
        <f t="shared" si="8"/>
        <v>11173.883491244356</v>
      </c>
    </row>
    <row r="102" spans="1:7" x14ac:dyDescent="0.25">
      <c r="A102" s="20">
        <f t="shared" si="11"/>
        <v>45047</v>
      </c>
      <c r="B102" s="20">
        <f t="shared" si="9"/>
        <v>45077</v>
      </c>
      <c r="C102" s="21">
        <v>30.27</v>
      </c>
      <c r="D102" s="9">
        <f t="shared" si="10"/>
        <v>45.405000000000001</v>
      </c>
      <c r="E102" s="8">
        <f t="shared" si="6"/>
        <v>31</v>
      </c>
      <c r="F102" s="8">
        <f t="shared" si="7"/>
        <v>65</v>
      </c>
      <c r="G102" s="9">
        <f t="shared" si="8"/>
        <v>12016.010208827533</v>
      </c>
    </row>
    <row r="103" spans="1:7" x14ac:dyDescent="0.25">
      <c r="A103" s="20">
        <f t="shared" si="11"/>
        <v>45078</v>
      </c>
      <c r="B103" s="20">
        <f t="shared" si="9"/>
        <v>45107</v>
      </c>
      <c r="C103" s="21">
        <v>29.76</v>
      </c>
      <c r="D103" s="9">
        <f t="shared" si="10"/>
        <v>44.64</v>
      </c>
      <c r="E103" s="8">
        <f t="shared" si="6"/>
        <v>30</v>
      </c>
      <c r="F103" s="8">
        <f t="shared" si="7"/>
        <v>95</v>
      </c>
      <c r="G103" s="9">
        <f t="shared" si="8"/>
        <v>11456.13495657165</v>
      </c>
    </row>
    <row r="104" spans="1:7" x14ac:dyDescent="0.25">
      <c r="A104" s="20">
        <f t="shared" si="11"/>
        <v>45108</v>
      </c>
      <c r="B104" s="20">
        <f t="shared" si="9"/>
        <v>45138</v>
      </c>
      <c r="C104" s="21">
        <v>29.36</v>
      </c>
      <c r="D104" s="9">
        <f t="shared" si="10"/>
        <v>44.04</v>
      </c>
      <c r="E104" s="8">
        <f t="shared" si="6"/>
        <v>31</v>
      </c>
      <c r="F104" s="8">
        <f t="shared" si="7"/>
        <v>126</v>
      </c>
      <c r="G104" s="9">
        <f t="shared" si="8"/>
        <v>11708.548610366686</v>
      </c>
    </row>
    <row r="105" spans="1:7" x14ac:dyDescent="0.25">
      <c r="A105" s="20">
        <f t="shared" si="11"/>
        <v>45139</v>
      </c>
      <c r="B105" s="20">
        <f t="shared" si="9"/>
        <v>45169</v>
      </c>
      <c r="C105" s="21">
        <v>28.75</v>
      </c>
      <c r="D105" s="9">
        <f t="shared" si="10"/>
        <v>43.125</v>
      </c>
      <c r="E105" s="8">
        <f t="shared" si="6"/>
        <v>31</v>
      </c>
      <c r="F105" s="8">
        <f t="shared" si="7"/>
        <v>157</v>
      </c>
      <c r="G105" s="9">
        <f t="shared" si="8"/>
        <v>11500.951820140011</v>
      </c>
    </row>
    <row r="106" spans="1:7" x14ac:dyDescent="0.25">
      <c r="A106" s="20">
        <f t="shared" si="11"/>
        <v>45170</v>
      </c>
      <c r="B106" s="20">
        <f t="shared" si="9"/>
        <v>45199</v>
      </c>
      <c r="C106" s="21">
        <v>28.03</v>
      </c>
      <c r="D106" s="9">
        <f t="shared" si="10"/>
        <v>42.045000000000002</v>
      </c>
      <c r="E106" s="8">
        <f t="shared" si="6"/>
        <v>30</v>
      </c>
      <c r="F106" s="8">
        <f t="shared" si="7"/>
        <v>187</v>
      </c>
      <c r="G106" s="9">
        <f t="shared" si="8"/>
        <v>10886.046797549468</v>
      </c>
    </row>
    <row r="107" spans="1:7" x14ac:dyDescent="0.25">
      <c r="A107" s="20">
        <f t="shared" si="11"/>
        <v>45200</v>
      </c>
      <c r="B107" s="20">
        <f t="shared" si="9"/>
        <v>45230</v>
      </c>
      <c r="C107" s="21">
        <v>26.53</v>
      </c>
      <c r="D107" s="9">
        <f t="shared" si="10"/>
        <v>39.795000000000002</v>
      </c>
      <c r="E107" s="8">
        <f t="shared" si="6"/>
        <v>31</v>
      </c>
      <c r="F107" s="8">
        <f t="shared" si="7"/>
        <v>218</v>
      </c>
      <c r="G107" s="9">
        <f t="shared" si="8"/>
        <v>10735.040317896572</v>
      </c>
    </row>
    <row r="108" spans="1:7" x14ac:dyDescent="0.25">
      <c r="A108" s="20">
        <f t="shared" si="11"/>
        <v>45231</v>
      </c>
      <c r="B108" s="20">
        <f t="shared" si="9"/>
        <v>45260</v>
      </c>
      <c r="C108" s="21">
        <v>25.52</v>
      </c>
      <c r="D108" s="9">
        <f t="shared" si="10"/>
        <v>38.28</v>
      </c>
      <c r="E108" s="8">
        <f t="shared" si="6"/>
        <v>30</v>
      </c>
      <c r="F108" s="8">
        <f t="shared" si="7"/>
        <v>248</v>
      </c>
      <c r="G108" s="9">
        <f t="shared" si="8"/>
        <v>10041.692890352324</v>
      </c>
    </row>
    <row r="109" spans="1:7" x14ac:dyDescent="0.25">
      <c r="A109" s="20">
        <f t="shared" si="11"/>
        <v>45261</v>
      </c>
      <c r="B109" s="20">
        <f t="shared" si="9"/>
        <v>45291</v>
      </c>
      <c r="C109" s="21">
        <v>25.04</v>
      </c>
      <c r="D109" s="9">
        <f t="shared" si="10"/>
        <v>37.56</v>
      </c>
      <c r="E109" s="8">
        <f t="shared" si="6"/>
        <v>31</v>
      </c>
      <c r="F109" s="8">
        <f t="shared" si="7"/>
        <v>279</v>
      </c>
      <c r="G109" s="9">
        <f t="shared" si="8"/>
        <v>10211.563516938106</v>
      </c>
    </row>
    <row r="110" spans="1:7" x14ac:dyDescent="0.25">
      <c r="A110" s="20">
        <f t="shared" si="11"/>
        <v>45292</v>
      </c>
      <c r="B110" s="20">
        <f t="shared" si="9"/>
        <v>45322</v>
      </c>
      <c r="C110" s="21">
        <v>23.32</v>
      </c>
      <c r="D110" s="9">
        <f t="shared" si="10"/>
        <v>34.980000000000004</v>
      </c>
      <c r="E110" s="8">
        <f t="shared" si="6"/>
        <v>31</v>
      </c>
      <c r="F110" s="8">
        <f t="shared" si="7"/>
        <v>310</v>
      </c>
      <c r="G110" s="9">
        <f t="shared" si="8"/>
        <v>9597.515222963726</v>
      </c>
    </row>
    <row r="111" spans="1:7" x14ac:dyDescent="0.25">
      <c r="A111" s="20">
        <f t="shared" si="11"/>
        <v>45323</v>
      </c>
      <c r="B111" s="20">
        <f t="shared" si="9"/>
        <v>45351</v>
      </c>
      <c r="C111" s="21">
        <v>23.31</v>
      </c>
      <c r="D111" s="9">
        <f t="shared" si="10"/>
        <v>34.964999999999996</v>
      </c>
      <c r="E111" s="8">
        <f t="shared" si="6"/>
        <v>29</v>
      </c>
      <c r="F111" s="8">
        <f t="shared" si="7"/>
        <v>339</v>
      </c>
      <c r="G111" s="9">
        <f t="shared" si="8"/>
        <v>8967.5515920287125</v>
      </c>
    </row>
    <row r="112" spans="1:7" x14ac:dyDescent="0.25">
      <c r="A112" s="20">
        <f t="shared" si="11"/>
        <v>45352</v>
      </c>
      <c r="B112" s="20">
        <f t="shared" si="9"/>
        <v>45382</v>
      </c>
      <c r="C112" s="21">
        <v>22.2</v>
      </c>
      <c r="D112" s="9">
        <f t="shared" si="10"/>
        <v>33.299999999999997</v>
      </c>
      <c r="E112" s="8">
        <f t="shared" si="6"/>
        <v>31</v>
      </c>
      <c r="F112" s="8">
        <f t="shared" si="7"/>
        <v>370</v>
      </c>
      <c r="G112" s="9">
        <f t="shared" si="8"/>
        <v>9191.8698113091141</v>
      </c>
    </row>
    <row r="113" spans="1:7" x14ac:dyDescent="0.25">
      <c r="A113" s="20">
        <f t="shared" si="11"/>
        <v>45383</v>
      </c>
      <c r="B113" s="20">
        <f t="shared" si="9"/>
        <v>45412</v>
      </c>
      <c r="C113" s="21">
        <v>22.06</v>
      </c>
      <c r="D113" s="9">
        <f t="shared" si="10"/>
        <v>33.089999999999996</v>
      </c>
      <c r="E113" s="8">
        <f t="shared" si="6"/>
        <v>30</v>
      </c>
      <c r="F113" s="8">
        <f t="shared" si="7"/>
        <v>400</v>
      </c>
      <c r="G113" s="9">
        <f t="shared" si="8"/>
        <v>8842.4929126858533</v>
      </c>
    </row>
    <row r="114" spans="1:7" x14ac:dyDescent="0.25">
      <c r="A114" s="20">
        <f t="shared" si="11"/>
        <v>45413</v>
      </c>
      <c r="B114" s="20">
        <f t="shared" si="9"/>
        <v>45443</v>
      </c>
      <c r="C114" s="21">
        <v>21.02</v>
      </c>
      <c r="D114" s="9">
        <f t="shared" si="10"/>
        <v>31.53</v>
      </c>
      <c r="E114" s="8">
        <f t="shared" si="6"/>
        <v>31</v>
      </c>
      <c r="F114" s="8">
        <f t="shared" si="7"/>
        <v>431</v>
      </c>
      <c r="G114" s="9">
        <f t="shared" si="8"/>
        <v>8759.4008414487944</v>
      </c>
    </row>
    <row r="115" spans="1:7" x14ac:dyDescent="0.25">
      <c r="A115" s="20">
        <f t="shared" si="11"/>
        <v>45444</v>
      </c>
      <c r="B115" s="20">
        <f t="shared" si="9"/>
        <v>45473</v>
      </c>
      <c r="C115" s="21">
        <v>20.56</v>
      </c>
      <c r="D115" s="9">
        <f t="shared" si="10"/>
        <v>30.839999999999996</v>
      </c>
      <c r="E115" s="8">
        <f t="shared" si="6"/>
        <v>30</v>
      </c>
      <c r="F115" s="8">
        <f t="shared" si="7"/>
        <v>461</v>
      </c>
      <c r="G115" s="9">
        <f t="shared" si="8"/>
        <v>8309.2191804742379</v>
      </c>
    </row>
    <row r="116" spans="1:7" x14ac:dyDescent="0.25">
      <c r="A116" s="20">
        <f t="shared" si="11"/>
        <v>45474</v>
      </c>
      <c r="B116" s="20">
        <f t="shared" si="9"/>
        <v>45504</v>
      </c>
      <c r="C116" s="21">
        <v>19.66</v>
      </c>
      <c r="D116" s="9">
        <f t="shared" si="10"/>
        <v>29.490000000000002</v>
      </c>
      <c r="E116" s="8">
        <f t="shared" si="6"/>
        <v>31</v>
      </c>
      <c r="F116" s="8">
        <f t="shared" si="7"/>
        <v>492</v>
      </c>
      <c r="G116" s="9">
        <f t="shared" si="8"/>
        <v>8254.3061286886077</v>
      </c>
    </row>
    <row r="117" spans="1:7" x14ac:dyDescent="0.25">
      <c r="A117" s="20">
        <f t="shared" si="11"/>
        <v>45505</v>
      </c>
      <c r="B117" s="20">
        <f t="shared" si="9"/>
        <v>45535</v>
      </c>
      <c r="C117" s="21">
        <v>19.47</v>
      </c>
      <c r="D117" s="9">
        <f t="shared" si="10"/>
        <v>29.204999999999998</v>
      </c>
      <c r="E117" s="8">
        <f t="shared" si="6"/>
        <v>31</v>
      </c>
      <c r="F117" s="8">
        <f t="shared" si="7"/>
        <v>523</v>
      </c>
      <c r="G117" s="9">
        <f t="shared" si="8"/>
        <v>8183.1625596207477</v>
      </c>
    </row>
    <row r="118" spans="1:7" x14ac:dyDescent="0.25">
      <c r="A118" s="20">
        <f t="shared" si="11"/>
        <v>45536</v>
      </c>
      <c r="B118" s="20">
        <f t="shared" si="9"/>
        <v>45565</v>
      </c>
      <c r="C118" s="21">
        <v>19.23</v>
      </c>
      <c r="D118" s="9">
        <f t="shared" si="10"/>
        <v>28.844999999999999</v>
      </c>
      <c r="E118" s="8">
        <f t="shared" si="6"/>
        <v>30</v>
      </c>
      <c r="F118" s="8">
        <f t="shared" si="7"/>
        <v>553</v>
      </c>
      <c r="G118" s="9">
        <f t="shared" si="8"/>
        <v>7829.2957632025027</v>
      </c>
    </row>
    <row r="119" spans="1:7" x14ac:dyDescent="0.25">
      <c r="A119" s="20">
        <f t="shared" si="11"/>
        <v>45566</v>
      </c>
      <c r="B119" s="20">
        <f t="shared" si="9"/>
        <v>45596</v>
      </c>
      <c r="C119" s="21">
        <v>18.78</v>
      </c>
      <c r="D119" s="9">
        <f t="shared" si="10"/>
        <v>28.17</v>
      </c>
      <c r="E119" s="8">
        <f t="shared" si="6"/>
        <v>31</v>
      </c>
      <c r="F119" s="8">
        <f t="shared" si="7"/>
        <v>584</v>
      </c>
      <c r="G119" s="9">
        <f t="shared" si="8"/>
        <v>7923.5856720316333</v>
      </c>
    </row>
    <row r="120" spans="1:7" x14ac:dyDescent="0.25">
      <c r="A120" s="20">
        <v>45597</v>
      </c>
      <c r="B120" s="20">
        <f t="shared" si="9"/>
        <v>45626</v>
      </c>
      <c r="C120" s="21">
        <v>18.600000000000001</v>
      </c>
      <c r="D120" s="9">
        <f t="shared" si="10"/>
        <v>27.900000000000002</v>
      </c>
      <c r="E120" s="8">
        <f t="shared" si="6"/>
        <v>30</v>
      </c>
      <c r="F120" s="8">
        <f t="shared" si="7"/>
        <v>614</v>
      </c>
      <c r="G120" s="9">
        <f t="shared" si="8"/>
        <v>7599.5785714519134</v>
      </c>
    </row>
    <row r="121" spans="1:7" x14ac:dyDescent="0.25">
      <c r="A121" s="20">
        <v>45627</v>
      </c>
      <c r="B121" s="20">
        <f t="shared" si="9"/>
        <v>45657</v>
      </c>
      <c r="C121" s="21">
        <v>17.59</v>
      </c>
      <c r="D121" s="9">
        <f t="shared" si="10"/>
        <v>26.384999999999998</v>
      </c>
      <c r="E121" s="8">
        <f t="shared" si="6"/>
        <v>31</v>
      </c>
      <c r="F121" s="8">
        <f t="shared" si="7"/>
        <v>645</v>
      </c>
      <c r="G121" s="9">
        <f t="shared" si="8"/>
        <v>7471.369144303927</v>
      </c>
    </row>
    <row r="122" spans="1:7" x14ac:dyDescent="0.25">
      <c r="A122" s="20">
        <v>45658</v>
      </c>
      <c r="B122" s="20">
        <f t="shared" si="9"/>
        <v>45688</v>
      </c>
      <c r="C122" s="21">
        <v>16.59</v>
      </c>
      <c r="D122" s="9">
        <f t="shared" si="10"/>
        <v>24.884999999999998</v>
      </c>
      <c r="E122" s="8">
        <f t="shared" si="6"/>
        <v>31</v>
      </c>
      <c r="F122" s="8">
        <f t="shared" si="7"/>
        <v>676</v>
      </c>
      <c r="G122" s="9">
        <f t="shared" si="8"/>
        <v>7086.8130954263715</v>
      </c>
    </row>
    <row r="123" spans="1:7" x14ac:dyDescent="0.25">
      <c r="A123" s="20">
        <v>45689</v>
      </c>
      <c r="B123" s="20">
        <f t="shared" si="9"/>
        <v>45716</v>
      </c>
      <c r="C123" s="21">
        <v>17.53</v>
      </c>
      <c r="D123" s="9">
        <f t="shared" si="10"/>
        <v>26.295000000000002</v>
      </c>
      <c r="E123" s="8">
        <f t="shared" si="6"/>
        <v>28</v>
      </c>
      <c r="F123" s="8">
        <f t="shared" si="7"/>
        <v>704</v>
      </c>
      <c r="G123" s="9">
        <f t="shared" si="8"/>
        <v>6721.1280831848844</v>
      </c>
    </row>
    <row r="124" spans="1:7" x14ac:dyDescent="0.25">
      <c r="A124" s="20">
        <v>45717</v>
      </c>
      <c r="B124" s="20">
        <f t="shared" si="9"/>
        <v>45747</v>
      </c>
      <c r="C124" s="21">
        <v>16.61</v>
      </c>
      <c r="D124" s="9">
        <f t="shared" si="10"/>
        <v>24.914999999999999</v>
      </c>
      <c r="E124" s="8">
        <f t="shared" si="6"/>
        <v>31</v>
      </c>
      <c r="F124" s="8">
        <f t="shared" si="7"/>
        <v>735</v>
      </c>
      <c r="G124" s="9">
        <f t="shared" si="8"/>
        <v>7094.5455416232635</v>
      </c>
    </row>
    <row r="125" spans="1:7" x14ac:dyDescent="0.25">
      <c r="A125" s="20">
        <v>45748</v>
      </c>
      <c r="B125" s="20">
        <f t="shared" si="9"/>
        <v>45777</v>
      </c>
      <c r="C125" s="21">
        <v>17.079999999999998</v>
      </c>
      <c r="D125" s="9">
        <f t="shared" si="10"/>
        <v>25.619999999999997</v>
      </c>
      <c r="E125" s="8">
        <f t="shared" si="6"/>
        <v>30</v>
      </c>
      <c r="F125" s="8">
        <f t="shared" si="7"/>
        <v>765</v>
      </c>
      <c r="G125" s="9">
        <f t="shared" si="8"/>
        <v>7038.8616395997069</v>
      </c>
    </row>
    <row r="126" spans="1:7" x14ac:dyDescent="0.25">
      <c r="A126" s="20">
        <v>45778</v>
      </c>
      <c r="B126" s="20">
        <f t="shared" si="9"/>
        <v>45808</v>
      </c>
      <c r="C126" s="21">
        <v>17.309999999999999</v>
      </c>
      <c r="D126" s="9">
        <f t="shared" si="10"/>
        <v>25.964999999999996</v>
      </c>
      <c r="E126" s="8">
        <f t="shared" si="6"/>
        <v>31</v>
      </c>
      <c r="F126" s="8">
        <f t="shared" si="7"/>
        <v>796</v>
      </c>
      <c r="G126" s="9">
        <f t="shared" si="8"/>
        <v>7364.1162454361502</v>
      </c>
    </row>
    <row r="127" spans="1:7" ht="15.75" thickBot="1" x14ac:dyDescent="0.3">
      <c r="A127" s="20">
        <v>45809</v>
      </c>
      <c r="B127" s="20">
        <f t="shared" si="9"/>
        <v>45838</v>
      </c>
      <c r="C127" s="9">
        <v>17.03</v>
      </c>
      <c r="D127" s="9">
        <f t="shared" si="10"/>
        <v>25.545000000000002</v>
      </c>
      <c r="E127" s="8">
        <f t="shared" si="6"/>
        <v>30</v>
      </c>
      <c r="F127" s="8">
        <f t="shared" si="7"/>
        <v>826</v>
      </c>
      <c r="G127" s="9">
        <f t="shared" si="8"/>
        <v>7020.2587774710546</v>
      </c>
    </row>
    <row r="128" spans="1:7" ht="15.75" thickBot="1" x14ac:dyDescent="0.3">
      <c r="A128" s="43" t="s">
        <v>14</v>
      </c>
      <c r="B128" s="44"/>
      <c r="C128" s="44"/>
      <c r="D128" s="44"/>
      <c r="E128" s="44"/>
      <c r="F128" s="45"/>
      <c r="G128" s="22">
        <f>SUM(G15:G127)</f>
        <v>242984.94339283789</v>
      </c>
    </row>
  </sheetData>
  <mergeCells count="10">
    <mergeCell ref="A128:F128"/>
    <mergeCell ref="A1:G1"/>
    <mergeCell ref="A2:G2"/>
    <mergeCell ref="A4:G4"/>
    <mergeCell ref="A12:B14"/>
    <mergeCell ref="C12:C14"/>
    <mergeCell ref="D12:D14"/>
    <mergeCell ref="E12:E14"/>
    <mergeCell ref="F12:F14"/>
    <mergeCell ref="G12:G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E175C-B810-48B4-AF18-D6923CC5BA21}">
  <dimension ref="A1:G129"/>
  <sheetViews>
    <sheetView workbookViewId="0">
      <selection activeCell="G128" sqref="G128"/>
    </sheetView>
  </sheetViews>
  <sheetFormatPr baseColWidth="10" defaultRowHeight="15" x14ac:dyDescent="0.25"/>
  <cols>
    <col min="7" max="7" width="14.28515625" customWidth="1"/>
  </cols>
  <sheetData>
    <row r="1" spans="1:7" ht="15.75" thickBot="1" x14ac:dyDescent="0.3">
      <c r="A1" s="46"/>
      <c r="B1" s="46"/>
      <c r="C1" s="46"/>
      <c r="D1" s="46"/>
      <c r="E1" s="46"/>
      <c r="F1" s="46"/>
      <c r="G1" s="46"/>
    </row>
    <row r="2" spans="1:7" ht="16.5" thickTop="1" thickBot="1" x14ac:dyDescent="0.3">
      <c r="A2" s="46" t="s">
        <v>0</v>
      </c>
      <c r="B2" s="46"/>
      <c r="C2" s="46"/>
      <c r="D2" s="46"/>
      <c r="E2" s="46"/>
      <c r="F2" s="46"/>
      <c r="G2" s="46"/>
    </row>
    <row r="3" spans="1:7" ht="15.75" thickTop="1" x14ac:dyDescent="0.25">
      <c r="A3" s="7"/>
      <c r="B3" s="7"/>
      <c r="C3" s="7"/>
      <c r="D3" s="7"/>
      <c r="E3" s="7"/>
      <c r="F3" s="7"/>
      <c r="G3" s="7"/>
    </row>
    <row r="4" spans="1:7" x14ac:dyDescent="0.25">
      <c r="A4" s="47" t="s">
        <v>1</v>
      </c>
      <c r="B4" s="47"/>
      <c r="C4" s="47"/>
      <c r="D4" s="47"/>
      <c r="E4" s="47"/>
      <c r="F4" s="47"/>
      <c r="G4" s="47"/>
    </row>
    <row r="5" spans="1:7" x14ac:dyDescent="0.25">
      <c r="A5" s="8"/>
      <c r="B5" s="8"/>
      <c r="C5" s="9"/>
      <c r="D5" s="9"/>
      <c r="E5" s="10"/>
      <c r="F5" s="8"/>
      <c r="G5" s="9"/>
    </row>
    <row r="6" spans="1:7" x14ac:dyDescent="0.25">
      <c r="A6" s="8"/>
      <c r="B6" s="8"/>
      <c r="C6" s="11" t="s">
        <v>2</v>
      </c>
      <c r="D6" s="12" t="s">
        <v>3</v>
      </c>
      <c r="E6" s="12" t="s">
        <v>4</v>
      </c>
      <c r="F6" s="8"/>
      <c r="G6" s="9"/>
    </row>
    <row r="7" spans="1:7" x14ac:dyDescent="0.25">
      <c r="A7" s="8"/>
      <c r="B7" s="8"/>
      <c r="C7" s="9">
        <v>412760</v>
      </c>
      <c r="D7" s="13">
        <v>45409</v>
      </c>
      <c r="E7" s="14">
        <v>45838</v>
      </c>
      <c r="F7" s="8"/>
      <c r="G7" s="9"/>
    </row>
    <row r="8" spans="1:7" x14ac:dyDescent="0.25">
      <c r="A8" s="8" t="s">
        <v>5</v>
      </c>
      <c r="B8" s="8"/>
      <c r="C8" s="15">
        <f>+E7-D7+1</f>
        <v>430</v>
      </c>
      <c r="D8" s="9"/>
      <c r="E8" s="8"/>
      <c r="F8" s="8"/>
      <c r="G8" s="9"/>
    </row>
    <row r="9" spans="1:7" x14ac:dyDescent="0.25">
      <c r="A9" s="16" t="s">
        <v>6</v>
      </c>
      <c r="B9" s="16"/>
      <c r="C9" s="17">
        <f>G128</f>
        <v>119651.90707139843</v>
      </c>
      <c r="D9" s="18"/>
      <c r="E9" s="19"/>
      <c r="F9" s="19"/>
      <c r="G9" s="18"/>
    </row>
    <row r="10" spans="1:7" x14ac:dyDescent="0.25">
      <c r="A10" s="8" t="s">
        <v>7</v>
      </c>
      <c r="B10" s="8"/>
      <c r="C10" s="15">
        <v>2</v>
      </c>
      <c r="D10" s="9"/>
      <c r="E10" s="8"/>
      <c r="F10" s="8"/>
      <c r="G10" s="9"/>
    </row>
    <row r="11" spans="1:7" x14ac:dyDescent="0.25">
      <c r="A11" s="8"/>
      <c r="B11" s="8"/>
      <c r="C11" s="9"/>
      <c r="D11" s="9"/>
      <c r="E11" s="8"/>
      <c r="F11" s="8"/>
      <c r="G11" s="9"/>
    </row>
    <row r="12" spans="1:7" x14ac:dyDescent="0.25">
      <c r="A12" s="48" t="s">
        <v>8</v>
      </c>
      <c r="B12" s="49"/>
      <c r="C12" s="54" t="s">
        <v>9</v>
      </c>
      <c r="D12" s="57" t="s">
        <v>10</v>
      </c>
      <c r="E12" s="60" t="s">
        <v>11</v>
      </c>
      <c r="F12" s="60" t="s">
        <v>12</v>
      </c>
      <c r="G12" s="54" t="s">
        <v>13</v>
      </c>
    </row>
    <row r="13" spans="1:7" x14ac:dyDescent="0.25">
      <c r="A13" s="50"/>
      <c r="B13" s="51"/>
      <c r="C13" s="55"/>
      <c r="D13" s="58"/>
      <c r="E13" s="61"/>
      <c r="F13" s="61"/>
      <c r="G13" s="55"/>
    </row>
    <row r="14" spans="1:7" x14ac:dyDescent="0.25">
      <c r="A14" s="52"/>
      <c r="B14" s="53"/>
      <c r="C14" s="56"/>
      <c r="D14" s="59"/>
      <c r="E14" s="62"/>
      <c r="F14" s="62"/>
      <c r="G14" s="56"/>
    </row>
    <row r="15" spans="1:7" hidden="1" x14ac:dyDescent="0.25">
      <c r="A15" s="20">
        <v>42157</v>
      </c>
      <c r="B15" s="20">
        <f>EOMONTH(A15,0)</f>
        <v>42185</v>
      </c>
      <c r="C15" s="9">
        <v>19.37</v>
      </c>
      <c r="D15" s="9">
        <f>IF($C$10=1, +C15,+C15*1.5)</f>
        <v>29.055</v>
      </c>
      <c r="E15" s="8">
        <f t="shared" ref="E15:E78" si="0">IF(F14=$C$8,0, IF(AND($D$7&gt;B15,$E$7&gt;B15),0, IF(AND($D$7&gt;=A15,$E$7&lt;=B15),$E$7-$D$7+1,IF(AND(F14&lt;&gt;0,$E$7&gt;=A15,$E$7&lt;=B15),$E$7-A15+1,IF(AND(F14=0,$D$7&gt;=A15,$D$7&lt;=B15,$E$7&gt;B15),B15-$D$7+1, B15-A15+1)))))</f>
        <v>0</v>
      </c>
      <c r="F15" s="8">
        <v>6</v>
      </c>
      <c r="G15" s="9">
        <f>(((1+(D15/100))^(E15/365))-1)*$C$7</f>
        <v>0</v>
      </c>
    </row>
    <row r="16" spans="1:7" hidden="1" x14ac:dyDescent="0.25">
      <c r="A16" s="20">
        <f>+B15+1</f>
        <v>42186</v>
      </c>
      <c r="B16" s="20">
        <f>EOMONTH(A16,0)</f>
        <v>42216</v>
      </c>
      <c r="C16" s="9">
        <v>19.260000000000002</v>
      </c>
      <c r="D16" s="9">
        <f>IF($C$10=1, +C16,+C16*1.5)</f>
        <v>28.89</v>
      </c>
      <c r="E16" s="8">
        <f t="shared" si="0"/>
        <v>0</v>
      </c>
      <c r="F16" s="8">
        <f t="shared" ref="F16:F79" si="1">+F15+E16</f>
        <v>6</v>
      </c>
      <c r="G16" s="9">
        <f t="shared" ref="G16:G79" si="2">(((1+(D16/100))^(E16/365))-1)*$C$7</f>
        <v>0</v>
      </c>
    </row>
    <row r="17" spans="1:7" hidden="1" x14ac:dyDescent="0.25">
      <c r="A17" s="20">
        <f>+B16+1</f>
        <v>42217</v>
      </c>
      <c r="B17" s="20">
        <f t="shared" ref="B17:B80" si="3">EOMONTH(A17,0)</f>
        <v>42247</v>
      </c>
      <c r="C17" s="9">
        <v>19.260000000000002</v>
      </c>
      <c r="D17" s="9">
        <f t="shared" ref="D17:D80" si="4">IF($C$10=1, +C17,+C17*1.5)</f>
        <v>28.89</v>
      </c>
      <c r="E17" s="8">
        <f>IF(F16=$C$8,0, IF(AND($D$7&gt;B17,$E$7&gt;B17),0, IF(AND($D$7&gt;=A17,$E$7&lt;=B17),$E$7-$D$7+1,IF(AND(F16&lt;&gt;0,$E$7&gt;=A17,$E$7&lt;=B17),$E$7-A17+1,IF(AND(F16=0,$D$7&gt;=A17,$D$7&lt;=B17,$E$7&gt;B17),B17-$D$7+1, B17-A17+1)))))</f>
        <v>0</v>
      </c>
      <c r="F17" s="8">
        <f>+F16+E17</f>
        <v>6</v>
      </c>
      <c r="G17" s="9">
        <f t="shared" si="2"/>
        <v>0</v>
      </c>
    </row>
    <row r="18" spans="1:7" hidden="1" x14ac:dyDescent="0.25">
      <c r="A18" s="20">
        <f t="shared" ref="A18:A81" si="5">+B17+1</f>
        <v>42248</v>
      </c>
      <c r="B18" s="20">
        <f t="shared" si="3"/>
        <v>42277</v>
      </c>
      <c r="C18" s="9">
        <v>19.260000000000002</v>
      </c>
      <c r="D18" s="9">
        <f>IF($C$10=1, +C18,+C18*1.5)</f>
        <v>28.89</v>
      </c>
      <c r="E18" s="8">
        <f t="shared" si="0"/>
        <v>0</v>
      </c>
      <c r="F18" s="8">
        <f t="shared" si="1"/>
        <v>6</v>
      </c>
      <c r="G18" s="9">
        <f t="shared" si="2"/>
        <v>0</v>
      </c>
    </row>
    <row r="19" spans="1:7" hidden="1" x14ac:dyDescent="0.25">
      <c r="A19" s="20">
        <f t="shared" si="5"/>
        <v>42278</v>
      </c>
      <c r="B19" s="20">
        <f t="shared" si="3"/>
        <v>42308</v>
      </c>
      <c r="C19" s="9">
        <v>19.329999999999998</v>
      </c>
      <c r="D19" s="9">
        <f t="shared" si="4"/>
        <v>28.994999999999997</v>
      </c>
      <c r="E19" s="8">
        <f t="shared" si="0"/>
        <v>0</v>
      </c>
      <c r="F19" s="8">
        <f t="shared" si="1"/>
        <v>6</v>
      </c>
      <c r="G19" s="9">
        <f t="shared" si="2"/>
        <v>0</v>
      </c>
    </row>
    <row r="20" spans="1:7" hidden="1" x14ac:dyDescent="0.25">
      <c r="A20" s="20">
        <f t="shared" si="5"/>
        <v>42309</v>
      </c>
      <c r="B20" s="20">
        <f t="shared" si="3"/>
        <v>42338</v>
      </c>
      <c r="C20" s="9">
        <v>19.329999999999998</v>
      </c>
      <c r="D20" s="9">
        <f t="shared" si="4"/>
        <v>28.994999999999997</v>
      </c>
      <c r="E20" s="8">
        <f t="shared" si="0"/>
        <v>0</v>
      </c>
      <c r="F20" s="8">
        <f t="shared" si="1"/>
        <v>6</v>
      </c>
      <c r="G20" s="9">
        <f t="shared" si="2"/>
        <v>0</v>
      </c>
    </row>
    <row r="21" spans="1:7" hidden="1" x14ac:dyDescent="0.25">
      <c r="A21" s="20">
        <f t="shared" si="5"/>
        <v>42339</v>
      </c>
      <c r="B21" s="20">
        <f t="shared" si="3"/>
        <v>42369</v>
      </c>
      <c r="C21" s="9">
        <v>19.329999999999998</v>
      </c>
      <c r="D21" s="9">
        <f t="shared" si="4"/>
        <v>28.994999999999997</v>
      </c>
      <c r="E21" s="8">
        <f t="shared" si="0"/>
        <v>0</v>
      </c>
      <c r="F21" s="8">
        <f t="shared" si="1"/>
        <v>6</v>
      </c>
      <c r="G21" s="9">
        <f t="shared" si="2"/>
        <v>0</v>
      </c>
    </row>
    <row r="22" spans="1:7" hidden="1" x14ac:dyDescent="0.25">
      <c r="A22" s="20">
        <v>42633</v>
      </c>
      <c r="B22" s="20">
        <f t="shared" si="3"/>
        <v>42643</v>
      </c>
      <c r="C22" s="9">
        <v>21.34</v>
      </c>
      <c r="D22" s="9">
        <f t="shared" si="4"/>
        <v>32.01</v>
      </c>
      <c r="E22" s="8">
        <f t="shared" si="0"/>
        <v>0</v>
      </c>
      <c r="F22" s="8">
        <f t="shared" si="1"/>
        <v>6</v>
      </c>
      <c r="G22" s="9">
        <f t="shared" si="2"/>
        <v>0</v>
      </c>
    </row>
    <row r="23" spans="1:7" hidden="1" x14ac:dyDescent="0.25">
      <c r="A23" s="20">
        <f t="shared" si="5"/>
        <v>42644</v>
      </c>
      <c r="B23" s="20">
        <f t="shared" si="3"/>
        <v>42674</v>
      </c>
      <c r="C23" s="9">
        <v>21.99</v>
      </c>
      <c r="D23" s="9">
        <f t="shared" si="4"/>
        <v>32.984999999999999</v>
      </c>
      <c r="E23" s="8">
        <f t="shared" si="0"/>
        <v>0</v>
      </c>
      <c r="F23" s="8">
        <f t="shared" si="1"/>
        <v>6</v>
      </c>
      <c r="G23" s="9">
        <f t="shared" si="2"/>
        <v>0</v>
      </c>
    </row>
    <row r="24" spans="1:7" hidden="1" x14ac:dyDescent="0.25">
      <c r="A24" s="20">
        <f t="shared" si="5"/>
        <v>42675</v>
      </c>
      <c r="B24" s="20">
        <f t="shared" si="3"/>
        <v>42704</v>
      </c>
      <c r="C24" s="9">
        <v>16.68</v>
      </c>
      <c r="D24" s="9">
        <f t="shared" si="4"/>
        <v>25.02</v>
      </c>
      <c r="E24" s="8">
        <f t="shared" si="0"/>
        <v>0</v>
      </c>
      <c r="F24" s="8">
        <f t="shared" si="1"/>
        <v>6</v>
      </c>
      <c r="G24" s="9">
        <f t="shared" si="2"/>
        <v>0</v>
      </c>
    </row>
    <row r="25" spans="1:7" hidden="1" x14ac:dyDescent="0.25">
      <c r="A25" s="20">
        <f t="shared" si="5"/>
        <v>42705</v>
      </c>
      <c r="B25" s="20">
        <f t="shared" si="3"/>
        <v>42735</v>
      </c>
      <c r="C25" s="9">
        <v>16.68</v>
      </c>
      <c r="D25" s="9">
        <f t="shared" si="4"/>
        <v>25.02</v>
      </c>
      <c r="E25" s="8">
        <f t="shared" si="0"/>
        <v>0</v>
      </c>
      <c r="F25" s="8">
        <f t="shared" si="1"/>
        <v>6</v>
      </c>
      <c r="G25" s="9">
        <f t="shared" si="2"/>
        <v>0</v>
      </c>
    </row>
    <row r="26" spans="1:7" hidden="1" x14ac:dyDescent="0.25">
      <c r="A26" s="20">
        <f t="shared" si="5"/>
        <v>42736</v>
      </c>
      <c r="B26" s="20">
        <f t="shared" si="3"/>
        <v>42766</v>
      </c>
      <c r="C26" s="9">
        <v>22.34</v>
      </c>
      <c r="D26" s="9">
        <f t="shared" si="4"/>
        <v>33.51</v>
      </c>
      <c r="E26" s="8">
        <f t="shared" si="0"/>
        <v>0</v>
      </c>
      <c r="F26" s="8">
        <f t="shared" si="1"/>
        <v>6</v>
      </c>
      <c r="G26" s="9">
        <f t="shared" si="2"/>
        <v>0</v>
      </c>
    </row>
    <row r="27" spans="1:7" hidden="1" x14ac:dyDescent="0.25">
      <c r="A27" s="20">
        <f t="shared" si="5"/>
        <v>42767</v>
      </c>
      <c r="B27" s="20">
        <f t="shared" si="3"/>
        <v>42794</v>
      </c>
      <c r="C27" s="9">
        <v>22.34</v>
      </c>
      <c r="D27" s="9">
        <f t="shared" si="4"/>
        <v>33.51</v>
      </c>
      <c r="E27" s="8">
        <f t="shared" si="0"/>
        <v>0</v>
      </c>
      <c r="F27" s="8">
        <f t="shared" si="1"/>
        <v>6</v>
      </c>
      <c r="G27" s="9">
        <f t="shared" si="2"/>
        <v>0</v>
      </c>
    </row>
    <row r="28" spans="1:7" hidden="1" x14ac:dyDescent="0.25">
      <c r="A28" s="20">
        <f t="shared" si="5"/>
        <v>42795</v>
      </c>
      <c r="B28" s="20">
        <f t="shared" si="3"/>
        <v>42825</v>
      </c>
      <c r="C28" s="9">
        <v>22.34</v>
      </c>
      <c r="D28" s="9">
        <f t="shared" si="4"/>
        <v>33.51</v>
      </c>
      <c r="E28" s="8">
        <f t="shared" si="0"/>
        <v>0</v>
      </c>
      <c r="F28" s="8">
        <f t="shared" si="1"/>
        <v>6</v>
      </c>
      <c r="G28" s="9">
        <f t="shared" si="2"/>
        <v>0</v>
      </c>
    </row>
    <row r="29" spans="1:7" hidden="1" x14ac:dyDescent="0.25">
      <c r="A29" s="20">
        <f t="shared" si="5"/>
        <v>42826</v>
      </c>
      <c r="B29" s="20">
        <f t="shared" si="3"/>
        <v>42855</v>
      </c>
      <c r="C29" s="9">
        <v>22.33</v>
      </c>
      <c r="D29" s="9">
        <f t="shared" si="4"/>
        <v>33.494999999999997</v>
      </c>
      <c r="E29" s="8">
        <f t="shared" si="0"/>
        <v>0</v>
      </c>
      <c r="F29" s="8">
        <f t="shared" si="1"/>
        <v>6</v>
      </c>
      <c r="G29" s="9">
        <f t="shared" si="2"/>
        <v>0</v>
      </c>
    </row>
    <row r="30" spans="1:7" hidden="1" x14ac:dyDescent="0.25">
      <c r="A30" s="20">
        <f t="shared" si="5"/>
        <v>42856</v>
      </c>
      <c r="B30" s="20">
        <f t="shared" si="3"/>
        <v>42886</v>
      </c>
      <c r="C30" s="9">
        <v>22.33</v>
      </c>
      <c r="D30" s="9">
        <f t="shared" si="4"/>
        <v>33.494999999999997</v>
      </c>
      <c r="E30" s="8">
        <f t="shared" si="0"/>
        <v>0</v>
      </c>
      <c r="F30" s="8">
        <f t="shared" si="1"/>
        <v>6</v>
      </c>
      <c r="G30" s="9">
        <f t="shared" si="2"/>
        <v>0</v>
      </c>
    </row>
    <row r="31" spans="1:7" hidden="1" x14ac:dyDescent="0.25">
      <c r="A31" s="20">
        <f t="shared" si="5"/>
        <v>42887</v>
      </c>
      <c r="B31" s="20">
        <f t="shared" si="3"/>
        <v>42916</v>
      </c>
      <c r="C31" s="9">
        <v>22.33</v>
      </c>
      <c r="D31" s="9">
        <f t="shared" si="4"/>
        <v>33.494999999999997</v>
      </c>
      <c r="E31" s="8">
        <f t="shared" si="0"/>
        <v>0</v>
      </c>
      <c r="F31" s="8">
        <f t="shared" si="1"/>
        <v>6</v>
      </c>
      <c r="G31" s="9">
        <f t="shared" si="2"/>
        <v>0</v>
      </c>
    </row>
    <row r="32" spans="1:7" hidden="1" x14ac:dyDescent="0.25">
      <c r="A32" s="20">
        <f t="shared" si="5"/>
        <v>42917</v>
      </c>
      <c r="B32" s="20">
        <f t="shared" si="3"/>
        <v>42947</v>
      </c>
      <c r="C32" s="9">
        <v>21.98</v>
      </c>
      <c r="D32" s="9">
        <f t="shared" si="4"/>
        <v>32.97</v>
      </c>
      <c r="E32" s="8">
        <f t="shared" si="0"/>
        <v>0</v>
      </c>
      <c r="F32" s="8">
        <f t="shared" si="1"/>
        <v>6</v>
      </c>
      <c r="G32" s="9">
        <f t="shared" si="2"/>
        <v>0</v>
      </c>
    </row>
    <row r="33" spans="1:7" hidden="1" x14ac:dyDescent="0.25">
      <c r="A33" s="20">
        <f t="shared" si="5"/>
        <v>42948</v>
      </c>
      <c r="B33" s="20">
        <f t="shared" si="3"/>
        <v>42978</v>
      </c>
      <c r="C33" s="9">
        <v>21.98</v>
      </c>
      <c r="D33" s="9">
        <f t="shared" si="4"/>
        <v>32.97</v>
      </c>
      <c r="E33" s="8">
        <f t="shared" si="0"/>
        <v>0</v>
      </c>
      <c r="F33" s="8">
        <f t="shared" si="1"/>
        <v>6</v>
      </c>
      <c r="G33" s="9">
        <f t="shared" si="2"/>
        <v>0</v>
      </c>
    </row>
    <row r="34" spans="1:7" hidden="1" x14ac:dyDescent="0.25">
      <c r="A34" s="20">
        <f t="shared" si="5"/>
        <v>42979</v>
      </c>
      <c r="B34" s="20">
        <f t="shared" si="3"/>
        <v>43008</v>
      </c>
      <c r="C34" s="9">
        <v>21.98</v>
      </c>
      <c r="D34" s="9">
        <f t="shared" si="4"/>
        <v>32.97</v>
      </c>
      <c r="E34" s="8">
        <f t="shared" si="0"/>
        <v>0</v>
      </c>
      <c r="F34" s="8">
        <f t="shared" si="1"/>
        <v>6</v>
      </c>
      <c r="G34" s="9">
        <f t="shared" si="2"/>
        <v>0</v>
      </c>
    </row>
    <row r="35" spans="1:7" hidden="1" x14ac:dyDescent="0.25">
      <c r="A35" s="20">
        <f t="shared" si="5"/>
        <v>43009</v>
      </c>
      <c r="B35" s="20">
        <f t="shared" si="3"/>
        <v>43039</v>
      </c>
      <c r="C35" s="9">
        <v>21.15</v>
      </c>
      <c r="D35" s="9">
        <f t="shared" si="4"/>
        <v>31.724999999999998</v>
      </c>
      <c r="E35" s="8">
        <f t="shared" si="0"/>
        <v>0</v>
      </c>
      <c r="F35" s="8">
        <f t="shared" si="1"/>
        <v>6</v>
      </c>
      <c r="G35" s="9">
        <f t="shared" si="2"/>
        <v>0</v>
      </c>
    </row>
    <row r="36" spans="1:7" hidden="1" x14ac:dyDescent="0.25">
      <c r="A36" s="20">
        <f t="shared" si="5"/>
        <v>43040</v>
      </c>
      <c r="B36" s="20">
        <f t="shared" si="3"/>
        <v>43069</v>
      </c>
      <c r="C36" s="9">
        <v>20.96</v>
      </c>
      <c r="D36" s="9">
        <f t="shared" si="4"/>
        <v>31.44</v>
      </c>
      <c r="E36" s="8">
        <f t="shared" si="0"/>
        <v>0</v>
      </c>
      <c r="F36" s="8">
        <f t="shared" si="1"/>
        <v>6</v>
      </c>
      <c r="G36" s="9">
        <f t="shared" si="2"/>
        <v>0</v>
      </c>
    </row>
    <row r="37" spans="1:7" hidden="1" x14ac:dyDescent="0.25">
      <c r="A37" s="20">
        <f t="shared" si="5"/>
        <v>43070</v>
      </c>
      <c r="B37" s="20">
        <f t="shared" si="3"/>
        <v>43100</v>
      </c>
      <c r="C37" s="9">
        <v>20.77</v>
      </c>
      <c r="D37" s="9">
        <f t="shared" si="4"/>
        <v>31.155000000000001</v>
      </c>
      <c r="E37" s="8">
        <f t="shared" si="0"/>
        <v>0</v>
      </c>
      <c r="F37" s="8">
        <f t="shared" si="1"/>
        <v>6</v>
      </c>
      <c r="G37" s="9">
        <f t="shared" si="2"/>
        <v>0</v>
      </c>
    </row>
    <row r="38" spans="1:7" hidden="1" x14ac:dyDescent="0.25">
      <c r="A38" s="20">
        <f t="shared" si="5"/>
        <v>43101</v>
      </c>
      <c r="B38" s="20">
        <f t="shared" si="3"/>
        <v>43131</v>
      </c>
      <c r="C38" s="9">
        <v>20.69</v>
      </c>
      <c r="D38" s="9">
        <f t="shared" si="4"/>
        <v>31.035000000000004</v>
      </c>
      <c r="E38" s="8">
        <f t="shared" si="0"/>
        <v>0</v>
      </c>
      <c r="F38" s="8">
        <f t="shared" si="1"/>
        <v>6</v>
      </c>
      <c r="G38" s="9">
        <f t="shared" si="2"/>
        <v>0</v>
      </c>
    </row>
    <row r="39" spans="1:7" hidden="1" x14ac:dyDescent="0.25">
      <c r="A39" s="20">
        <f t="shared" si="5"/>
        <v>43132</v>
      </c>
      <c r="B39" s="20">
        <f t="shared" si="3"/>
        <v>43159</v>
      </c>
      <c r="C39" s="9">
        <v>21.01</v>
      </c>
      <c r="D39" s="9">
        <f t="shared" si="4"/>
        <v>31.515000000000001</v>
      </c>
      <c r="E39" s="8">
        <f t="shared" si="0"/>
        <v>0</v>
      </c>
      <c r="F39" s="8">
        <f t="shared" si="1"/>
        <v>6</v>
      </c>
      <c r="G39" s="9">
        <f t="shared" si="2"/>
        <v>0</v>
      </c>
    </row>
    <row r="40" spans="1:7" hidden="1" x14ac:dyDescent="0.25">
      <c r="A40" s="20">
        <f t="shared" si="5"/>
        <v>43160</v>
      </c>
      <c r="B40" s="20">
        <f t="shared" si="3"/>
        <v>43190</v>
      </c>
      <c r="C40" s="9">
        <v>20.68</v>
      </c>
      <c r="D40" s="9">
        <f t="shared" si="4"/>
        <v>31.02</v>
      </c>
      <c r="E40" s="8">
        <f t="shared" si="0"/>
        <v>0</v>
      </c>
      <c r="F40" s="8">
        <f t="shared" si="1"/>
        <v>6</v>
      </c>
      <c r="G40" s="9">
        <f t="shared" si="2"/>
        <v>0</v>
      </c>
    </row>
    <row r="41" spans="1:7" hidden="1" x14ac:dyDescent="0.25">
      <c r="A41" s="20">
        <f t="shared" si="5"/>
        <v>43191</v>
      </c>
      <c r="B41" s="20">
        <f t="shared" si="3"/>
        <v>43220</v>
      </c>
      <c r="C41" s="9">
        <v>20.48</v>
      </c>
      <c r="D41" s="9">
        <f t="shared" si="4"/>
        <v>30.72</v>
      </c>
      <c r="E41" s="8">
        <f t="shared" si="0"/>
        <v>0</v>
      </c>
      <c r="F41" s="8">
        <f t="shared" si="1"/>
        <v>6</v>
      </c>
      <c r="G41" s="9">
        <f t="shared" si="2"/>
        <v>0</v>
      </c>
    </row>
    <row r="42" spans="1:7" hidden="1" x14ac:dyDescent="0.25">
      <c r="A42" s="20">
        <f t="shared" si="5"/>
        <v>43221</v>
      </c>
      <c r="B42" s="20">
        <f t="shared" si="3"/>
        <v>43251</v>
      </c>
      <c r="C42" s="9">
        <v>20.440000000000001</v>
      </c>
      <c r="D42" s="9">
        <f t="shared" si="4"/>
        <v>30.660000000000004</v>
      </c>
      <c r="E42" s="8">
        <f t="shared" si="0"/>
        <v>0</v>
      </c>
      <c r="F42" s="8">
        <f t="shared" si="1"/>
        <v>6</v>
      </c>
      <c r="G42" s="9">
        <f t="shared" si="2"/>
        <v>0</v>
      </c>
    </row>
    <row r="43" spans="1:7" hidden="1" x14ac:dyDescent="0.25">
      <c r="A43" s="20">
        <f t="shared" si="5"/>
        <v>43252</v>
      </c>
      <c r="B43" s="20">
        <f t="shared" si="3"/>
        <v>43281</v>
      </c>
      <c r="C43" s="9">
        <v>20.28</v>
      </c>
      <c r="D43" s="9">
        <f t="shared" si="4"/>
        <v>30.42</v>
      </c>
      <c r="E43" s="8">
        <f t="shared" si="0"/>
        <v>0</v>
      </c>
      <c r="F43" s="8">
        <f t="shared" si="1"/>
        <v>6</v>
      </c>
      <c r="G43" s="9">
        <f t="shared" si="2"/>
        <v>0</v>
      </c>
    </row>
    <row r="44" spans="1:7" hidden="1" x14ac:dyDescent="0.25">
      <c r="A44" s="20">
        <f t="shared" si="5"/>
        <v>43282</v>
      </c>
      <c r="B44" s="20">
        <f t="shared" si="3"/>
        <v>43312</v>
      </c>
      <c r="C44" s="9">
        <v>20.03</v>
      </c>
      <c r="D44" s="9">
        <f t="shared" si="4"/>
        <v>30.045000000000002</v>
      </c>
      <c r="E44" s="8">
        <f t="shared" si="0"/>
        <v>0</v>
      </c>
      <c r="F44" s="8">
        <f t="shared" si="1"/>
        <v>6</v>
      </c>
      <c r="G44" s="9">
        <f t="shared" si="2"/>
        <v>0</v>
      </c>
    </row>
    <row r="45" spans="1:7" hidden="1" x14ac:dyDescent="0.25">
      <c r="A45" s="20">
        <f t="shared" si="5"/>
        <v>43313</v>
      </c>
      <c r="B45" s="20">
        <f t="shared" si="3"/>
        <v>43343</v>
      </c>
      <c r="C45" s="9">
        <v>19.940000000000001</v>
      </c>
      <c r="D45" s="9">
        <f t="shared" si="4"/>
        <v>29.910000000000004</v>
      </c>
      <c r="E45" s="8">
        <f t="shared" si="0"/>
        <v>0</v>
      </c>
      <c r="F45" s="8">
        <f t="shared" si="1"/>
        <v>6</v>
      </c>
      <c r="G45" s="9">
        <f t="shared" si="2"/>
        <v>0</v>
      </c>
    </row>
    <row r="46" spans="1:7" hidden="1" x14ac:dyDescent="0.25">
      <c r="A46" s="20">
        <f t="shared" si="5"/>
        <v>43344</v>
      </c>
      <c r="B46" s="20">
        <f t="shared" si="3"/>
        <v>43373</v>
      </c>
      <c r="C46" s="9">
        <v>19.809999999999999</v>
      </c>
      <c r="D46" s="9">
        <f t="shared" si="4"/>
        <v>29.714999999999996</v>
      </c>
      <c r="E46" s="8">
        <f t="shared" si="0"/>
        <v>0</v>
      </c>
      <c r="F46" s="8">
        <f t="shared" si="1"/>
        <v>6</v>
      </c>
      <c r="G46" s="9">
        <f t="shared" si="2"/>
        <v>0</v>
      </c>
    </row>
    <row r="47" spans="1:7" hidden="1" x14ac:dyDescent="0.25">
      <c r="A47" s="20">
        <f t="shared" si="5"/>
        <v>43374</v>
      </c>
      <c r="B47" s="20">
        <f t="shared" si="3"/>
        <v>43404</v>
      </c>
      <c r="C47" s="9">
        <v>19.63</v>
      </c>
      <c r="D47" s="9">
        <f t="shared" si="4"/>
        <v>29.445</v>
      </c>
      <c r="E47" s="8">
        <f t="shared" si="0"/>
        <v>0</v>
      </c>
      <c r="F47" s="8">
        <f t="shared" si="1"/>
        <v>6</v>
      </c>
      <c r="G47" s="9">
        <f t="shared" si="2"/>
        <v>0</v>
      </c>
    </row>
    <row r="48" spans="1:7" hidden="1" x14ac:dyDescent="0.25">
      <c r="A48" s="20">
        <f t="shared" si="5"/>
        <v>43405</v>
      </c>
      <c r="B48" s="20">
        <f t="shared" si="3"/>
        <v>43434</v>
      </c>
      <c r="C48" s="9">
        <v>19.489999999999998</v>
      </c>
      <c r="D48" s="9">
        <f t="shared" si="4"/>
        <v>29.234999999999999</v>
      </c>
      <c r="E48" s="8">
        <f t="shared" si="0"/>
        <v>0</v>
      </c>
      <c r="F48" s="8">
        <f t="shared" si="1"/>
        <v>6</v>
      </c>
      <c r="G48" s="9">
        <f t="shared" si="2"/>
        <v>0</v>
      </c>
    </row>
    <row r="49" spans="1:7" hidden="1" x14ac:dyDescent="0.25">
      <c r="A49" s="20">
        <f t="shared" si="5"/>
        <v>43435</v>
      </c>
      <c r="B49" s="20">
        <f t="shared" si="3"/>
        <v>43465</v>
      </c>
      <c r="C49" s="9">
        <v>19.399999999999999</v>
      </c>
      <c r="D49" s="9">
        <f t="shared" si="4"/>
        <v>29.099999999999998</v>
      </c>
      <c r="E49" s="8">
        <f t="shared" si="0"/>
        <v>0</v>
      </c>
      <c r="F49" s="8">
        <f t="shared" si="1"/>
        <v>6</v>
      </c>
      <c r="G49" s="9">
        <f t="shared" si="2"/>
        <v>0</v>
      </c>
    </row>
    <row r="50" spans="1:7" hidden="1" x14ac:dyDescent="0.25">
      <c r="A50" s="20">
        <f t="shared" si="5"/>
        <v>43466</v>
      </c>
      <c r="B50" s="20">
        <f t="shared" si="3"/>
        <v>43496</v>
      </c>
      <c r="C50" s="9">
        <v>19.16</v>
      </c>
      <c r="D50" s="9">
        <f t="shared" si="4"/>
        <v>28.740000000000002</v>
      </c>
      <c r="E50" s="8">
        <f t="shared" si="0"/>
        <v>0</v>
      </c>
      <c r="F50" s="8">
        <f t="shared" si="1"/>
        <v>6</v>
      </c>
      <c r="G50" s="9">
        <f t="shared" si="2"/>
        <v>0</v>
      </c>
    </row>
    <row r="51" spans="1:7" hidden="1" x14ac:dyDescent="0.25">
      <c r="A51" s="20">
        <f t="shared" si="5"/>
        <v>43497</v>
      </c>
      <c r="B51" s="20">
        <f t="shared" si="3"/>
        <v>43524</v>
      </c>
      <c r="C51" s="9">
        <v>19.7</v>
      </c>
      <c r="D51" s="9">
        <f t="shared" si="4"/>
        <v>29.549999999999997</v>
      </c>
      <c r="E51" s="8">
        <f t="shared" si="0"/>
        <v>0</v>
      </c>
      <c r="F51" s="8">
        <f t="shared" si="1"/>
        <v>6</v>
      </c>
      <c r="G51" s="9">
        <f t="shared" si="2"/>
        <v>0</v>
      </c>
    </row>
    <row r="52" spans="1:7" hidden="1" x14ac:dyDescent="0.25">
      <c r="A52" s="20">
        <f t="shared" si="5"/>
        <v>43525</v>
      </c>
      <c r="B52" s="20">
        <f t="shared" si="3"/>
        <v>43555</v>
      </c>
      <c r="C52" s="9">
        <v>19.37</v>
      </c>
      <c r="D52" s="9">
        <f t="shared" si="4"/>
        <v>29.055</v>
      </c>
      <c r="E52" s="8">
        <f t="shared" si="0"/>
        <v>0</v>
      </c>
      <c r="F52" s="8">
        <f t="shared" si="1"/>
        <v>6</v>
      </c>
      <c r="G52" s="9">
        <f t="shared" si="2"/>
        <v>0</v>
      </c>
    </row>
    <row r="53" spans="1:7" hidden="1" x14ac:dyDescent="0.25">
      <c r="A53" s="20">
        <f t="shared" si="5"/>
        <v>43556</v>
      </c>
      <c r="B53" s="20">
        <f t="shared" si="3"/>
        <v>43585</v>
      </c>
      <c r="C53" s="9">
        <v>19.32</v>
      </c>
      <c r="D53" s="9">
        <f t="shared" si="4"/>
        <v>28.98</v>
      </c>
      <c r="E53" s="8">
        <f t="shared" si="0"/>
        <v>0</v>
      </c>
      <c r="F53" s="8">
        <f t="shared" si="1"/>
        <v>6</v>
      </c>
      <c r="G53" s="9">
        <f t="shared" si="2"/>
        <v>0</v>
      </c>
    </row>
    <row r="54" spans="1:7" hidden="1" x14ac:dyDescent="0.25">
      <c r="A54" s="20">
        <f t="shared" si="5"/>
        <v>43586</v>
      </c>
      <c r="B54" s="20">
        <f t="shared" si="3"/>
        <v>43616</v>
      </c>
      <c r="C54" s="9">
        <v>19.34</v>
      </c>
      <c r="D54" s="9">
        <f t="shared" si="4"/>
        <v>29.009999999999998</v>
      </c>
      <c r="E54" s="8">
        <f t="shared" si="0"/>
        <v>0</v>
      </c>
      <c r="F54" s="8">
        <f t="shared" si="1"/>
        <v>6</v>
      </c>
      <c r="G54" s="9">
        <f t="shared" si="2"/>
        <v>0</v>
      </c>
    </row>
    <row r="55" spans="1:7" hidden="1" x14ac:dyDescent="0.25">
      <c r="A55" s="20">
        <f t="shared" si="5"/>
        <v>43617</v>
      </c>
      <c r="B55" s="20">
        <f t="shared" si="3"/>
        <v>43646</v>
      </c>
      <c r="C55" s="9">
        <v>19.3</v>
      </c>
      <c r="D55" s="9">
        <f t="shared" si="4"/>
        <v>28.950000000000003</v>
      </c>
      <c r="E55" s="8">
        <f t="shared" si="0"/>
        <v>0</v>
      </c>
      <c r="F55" s="8">
        <f t="shared" si="1"/>
        <v>6</v>
      </c>
      <c r="G55" s="9">
        <f t="shared" si="2"/>
        <v>0</v>
      </c>
    </row>
    <row r="56" spans="1:7" hidden="1" x14ac:dyDescent="0.25">
      <c r="A56" s="20">
        <f t="shared" si="5"/>
        <v>43647</v>
      </c>
      <c r="B56" s="20">
        <f t="shared" si="3"/>
        <v>43677</v>
      </c>
      <c r="C56" s="9">
        <v>19.28</v>
      </c>
      <c r="D56" s="9">
        <f t="shared" si="4"/>
        <v>28.92</v>
      </c>
      <c r="E56" s="8">
        <f t="shared" si="0"/>
        <v>0</v>
      </c>
      <c r="F56" s="8">
        <f t="shared" si="1"/>
        <v>6</v>
      </c>
      <c r="G56" s="9">
        <f t="shared" si="2"/>
        <v>0</v>
      </c>
    </row>
    <row r="57" spans="1:7" hidden="1" x14ac:dyDescent="0.25">
      <c r="A57" s="20">
        <f t="shared" si="5"/>
        <v>43678</v>
      </c>
      <c r="B57" s="20">
        <f t="shared" si="3"/>
        <v>43708</v>
      </c>
      <c r="C57" s="9">
        <v>19.32</v>
      </c>
      <c r="D57" s="9">
        <f t="shared" si="4"/>
        <v>28.98</v>
      </c>
      <c r="E57" s="8">
        <f t="shared" si="0"/>
        <v>0</v>
      </c>
      <c r="F57" s="8">
        <f t="shared" si="1"/>
        <v>6</v>
      </c>
      <c r="G57" s="9">
        <f t="shared" si="2"/>
        <v>0</v>
      </c>
    </row>
    <row r="58" spans="1:7" hidden="1" x14ac:dyDescent="0.25">
      <c r="A58" s="20">
        <f t="shared" si="5"/>
        <v>43709</v>
      </c>
      <c r="B58" s="20">
        <f t="shared" si="3"/>
        <v>43738</v>
      </c>
      <c r="C58" s="9">
        <v>19.32</v>
      </c>
      <c r="D58" s="9">
        <f t="shared" si="4"/>
        <v>28.98</v>
      </c>
      <c r="E58" s="8">
        <f t="shared" si="0"/>
        <v>0</v>
      </c>
      <c r="F58" s="8">
        <f t="shared" si="1"/>
        <v>6</v>
      </c>
      <c r="G58" s="9">
        <f t="shared" si="2"/>
        <v>0</v>
      </c>
    </row>
    <row r="59" spans="1:7" hidden="1" x14ac:dyDescent="0.25">
      <c r="A59" s="20">
        <f t="shared" si="5"/>
        <v>43739</v>
      </c>
      <c r="B59" s="20">
        <f t="shared" si="3"/>
        <v>43769</v>
      </c>
      <c r="C59" s="9">
        <v>19.100000000000001</v>
      </c>
      <c r="D59" s="9">
        <f t="shared" si="4"/>
        <v>28.650000000000002</v>
      </c>
      <c r="E59" s="8">
        <f t="shared" si="0"/>
        <v>0</v>
      </c>
      <c r="F59" s="8">
        <f t="shared" si="1"/>
        <v>6</v>
      </c>
      <c r="G59" s="9">
        <f t="shared" si="2"/>
        <v>0</v>
      </c>
    </row>
    <row r="60" spans="1:7" hidden="1" x14ac:dyDescent="0.25">
      <c r="A60" s="20">
        <f t="shared" si="5"/>
        <v>43770</v>
      </c>
      <c r="B60" s="20">
        <f t="shared" si="3"/>
        <v>43799</v>
      </c>
      <c r="C60" s="9">
        <v>19.03</v>
      </c>
      <c r="D60" s="9">
        <f t="shared" si="4"/>
        <v>28.545000000000002</v>
      </c>
      <c r="E60" s="8">
        <f t="shared" si="0"/>
        <v>0</v>
      </c>
      <c r="F60" s="8">
        <f t="shared" si="1"/>
        <v>6</v>
      </c>
      <c r="G60" s="9">
        <f t="shared" si="2"/>
        <v>0</v>
      </c>
    </row>
    <row r="61" spans="1:7" hidden="1" x14ac:dyDescent="0.25">
      <c r="A61" s="20">
        <f t="shared" si="5"/>
        <v>43800</v>
      </c>
      <c r="B61" s="20">
        <f t="shared" si="3"/>
        <v>43830</v>
      </c>
      <c r="C61" s="9">
        <v>18.91</v>
      </c>
      <c r="D61" s="9">
        <f t="shared" si="4"/>
        <v>28.365000000000002</v>
      </c>
      <c r="E61" s="8">
        <f t="shared" si="0"/>
        <v>0</v>
      </c>
      <c r="F61" s="8">
        <f t="shared" si="1"/>
        <v>6</v>
      </c>
      <c r="G61" s="9">
        <f t="shared" si="2"/>
        <v>0</v>
      </c>
    </row>
    <row r="62" spans="1:7" hidden="1" x14ac:dyDescent="0.25">
      <c r="A62" s="20">
        <f t="shared" si="5"/>
        <v>43831</v>
      </c>
      <c r="B62" s="20">
        <f t="shared" si="3"/>
        <v>43861</v>
      </c>
      <c r="C62" s="9">
        <v>18.77</v>
      </c>
      <c r="D62" s="9">
        <f t="shared" si="4"/>
        <v>28.155000000000001</v>
      </c>
      <c r="E62" s="8">
        <f t="shared" si="0"/>
        <v>0</v>
      </c>
      <c r="F62" s="8">
        <f t="shared" si="1"/>
        <v>6</v>
      </c>
      <c r="G62" s="9">
        <f t="shared" si="2"/>
        <v>0</v>
      </c>
    </row>
    <row r="63" spans="1:7" hidden="1" x14ac:dyDescent="0.25">
      <c r="A63" s="20">
        <f t="shared" si="5"/>
        <v>43862</v>
      </c>
      <c r="B63" s="20">
        <f t="shared" si="3"/>
        <v>43890</v>
      </c>
      <c r="C63" s="9">
        <v>19.059999999999999</v>
      </c>
      <c r="D63" s="9">
        <f t="shared" si="4"/>
        <v>28.589999999999996</v>
      </c>
      <c r="E63" s="8">
        <f t="shared" si="0"/>
        <v>0</v>
      </c>
      <c r="F63" s="8">
        <f t="shared" si="1"/>
        <v>6</v>
      </c>
      <c r="G63" s="9">
        <f t="shared" si="2"/>
        <v>0</v>
      </c>
    </row>
    <row r="64" spans="1:7" hidden="1" x14ac:dyDescent="0.25">
      <c r="A64" s="20">
        <f t="shared" si="5"/>
        <v>43891</v>
      </c>
      <c r="B64" s="20">
        <f t="shared" si="3"/>
        <v>43921</v>
      </c>
      <c r="C64" s="9">
        <v>18.95</v>
      </c>
      <c r="D64" s="9">
        <f t="shared" si="4"/>
        <v>28.424999999999997</v>
      </c>
      <c r="E64" s="8">
        <f t="shared" si="0"/>
        <v>0</v>
      </c>
      <c r="F64" s="8">
        <f t="shared" si="1"/>
        <v>6</v>
      </c>
      <c r="G64" s="9">
        <f t="shared" si="2"/>
        <v>0</v>
      </c>
    </row>
    <row r="65" spans="1:7" hidden="1" x14ac:dyDescent="0.25">
      <c r="A65" s="20">
        <f t="shared" si="5"/>
        <v>43922</v>
      </c>
      <c r="B65" s="20">
        <f t="shared" si="3"/>
        <v>43951</v>
      </c>
      <c r="C65" s="9">
        <v>18.690000000000001</v>
      </c>
      <c r="D65" s="9">
        <f t="shared" si="4"/>
        <v>28.035000000000004</v>
      </c>
      <c r="E65" s="8">
        <f t="shared" si="0"/>
        <v>0</v>
      </c>
      <c r="F65" s="8">
        <f t="shared" si="1"/>
        <v>6</v>
      </c>
      <c r="G65" s="9">
        <f t="shared" si="2"/>
        <v>0</v>
      </c>
    </row>
    <row r="66" spans="1:7" hidden="1" x14ac:dyDescent="0.25">
      <c r="A66" s="20">
        <f t="shared" si="5"/>
        <v>43952</v>
      </c>
      <c r="B66" s="20">
        <f t="shared" si="3"/>
        <v>43982</v>
      </c>
      <c r="C66" s="24">
        <v>18.190000000000001</v>
      </c>
      <c r="D66" s="9">
        <f t="shared" si="4"/>
        <v>27.285000000000004</v>
      </c>
      <c r="E66" s="8">
        <f t="shared" si="0"/>
        <v>0</v>
      </c>
      <c r="F66" s="8">
        <f t="shared" si="1"/>
        <v>6</v>
      </c>
      <c r="G66" s="9">
        <f t="shared" si="2"/>
        <v>0</v>
      </c>
    </row>
    <row r="67" spans="1:7" hidden="1" x14ac:dyDescent="0.25">
      <c r="A67" s="20">
        <f t="shared" si="5"/>
        <v>43983</v>
      </c>
      <c r="B67" s="20">
        <f t="shared" si="3"/>
        <v>44012</v>
      </c>
      <c r="C67" s="9">
        <v>18.12</v>
      </c>
      <c r="D67" s="9">
        <f t="shared" si="4"/>
        <v>27.18</v>
      </c>
      <c r="E67" s="8">
        <f t="shared" si="0"/>
        <v>0</v>
      </c>
      <c r="F67" s="8">
        <f t="shared" si="1"/>
        <v>6</v>
      </c>
      <c r="G67" s="9">
        <f t="shared" si="2"/>
        <v>0</v>
      </c>
    </row>
    <row r="68" spans="1:7" hidden="1" x14ac:dyDescent="0.25">
      <c r="A68" s="20">
        <f t="shared" si="5"/>
        <v>44013</v>
      </c>
      <c r="B68" s="20">
        <f t="shared" si="3"/>
        <v>44043</v>
      </c>
      <c r="C68" s="9">
        <v>18.12</v>
      </c>
      <c r="D68" s="9">
        <f t="shared" si="4"/>
        <v>27.18</v>
      </c>
      <c r="E68" s="8">
        <f t="shared" si="0"/>
        <v>0</v>
      </c>
      <c r="F68" s="8">
        <f t="shared" si="1"/>
        <v>6</v>
      </c>
      <c r="G68" s="9">
        <f t="shared" si="2"/>
        <v>0</v>
      </c>
    </row>
    <row r="69" spans="1:7" hidden="1" x14ac:dyDescent="0.25">
      <c r="A69" s="20">
        <f t="shared" si="5"/>
        <v>44044</v>
      </c>
      <c r="B69" s="20">
        <f t="shared" si="3"/>
        <v>44074</v>
      </c>
      <c r="C69" s="9">
        <v>18.29</v>
      </c>
      <c r="D69" s="9">
        <f t="shared" si="4"/>
        <v>27.434999999999999</v>
      </c>
      <c r="E69" s="8">
        <f t="shared" si="0"/>
        <v>0</v>
      </c>
      <c r="F69" s="8">
        <f t="shared" si="1"/>
        <v>6</v>
      </c>
      <c r="G69" s="9">
        <f t="shared" si="2"/>
        <v>0</v>
      </c>
    </row>
    <row r="70" spans="1:7" hidden="1" x14ac:dyDescent="0.25">
      <c r="A70" s="20">
        <f t="shared" si="5"/>
        <v>44075</v>
      </c>
      <c r="B70" s="20">
        <f t="shared" si="3"/>
        <v>44104</v>
      </c>
      <c r="C70" s="9">
        <v>18.350000000000001</v>
      </c>
      <c r="D70" s="9">
        <f t="shared" si="4"/>
        <v>27.525000000000002</v>
      </c>
      <c r="E70" s="8">
        <f t="shared" si="0"/>
        <v>0</v>
      </c>
      <c r="F70" s="8">
        <f t="shared" si="1"/>
        <v>6</v>
      </c>
      <c r="G70" s="9">
        <f t="shared" si="2"/>
        <v>0</v>
      </c>
    </row>
    <row r="71" spans="1:7" hidden="1" x14ac:dyDescent="0.25">
      <c r="A71" s="20">
        <f t="shared" si="5"/>
        <v>44105</v>
      </c>
      <c r="B71" s="20">
        <f t="shared" si="3"/>
        <v>44135</v>
      </c>
      <c r="C71" s="9">
        <v>18.09</v>
      </c>
      <c r="D71" s="9">
        <f t="shared" si="4"/>
        <v>27.134999999999998</v>
      </c>
      <c r="E71" s="8">
        <f t="shared" si="0"/>
        <v>0</v>
      </c>
      <c r="F71" s="8">
        <f t="shared" si="1"/>
        <v>6</v>
      </c>
      <c r="G71" s="9">
        <f t="shared" si="2"/>
        <v>0</v>
      </c>
    </row>
    <row r="72" spans="1:7" hidden="1" x14ac:dyDescent="0.25">
      <c r="A72" s="20">
        <f t="shared" si="5"/>
        <v>44136</v>
      </c>
      <c r="B72" s="20">
        <f t="shared" si="3"/>
        <v>44165</v>
      </c>
      <c r="C72" s="9">
        <v>17.84</v>
      </c>
      <c r="D72" s="9">
        <f t="shared" si="4"/>
        <v>26.759999999999998</v>
      </c>
      <c r="E72" s="8">
        <f t="shared" si="0"/>
        <v>0</v>
      </c>
      <c r="F72" s="8">
        <f t="shared" si="1"/>
        <v>6</v>
      </c>
      <c r="G72" s="9">
        <f t="shared" si="2"/>
        <v>0</v>
      </c>
    </row>
    <row r="73" spans="1:7" hidden="1" x14ac:dyDescent="0.25">
      <c r="A73" s="20">
        <f t="shared" si="5"/>
        <v>44166</v>
      </c>
      <c r="B73" s="20">
        <f t="shared" si="3"/>
        <v>44196</v>
      </c>
      <c r="C73" s="9">
        <v>17.46</v>
      </c>
      <c r="D73" s="9">
        <f t="shared" si="4"/>
        <v>26.19</v>
      </c>
      <c r="E73" s="8">
        <f t="shared" si="0"/>
        <v>0</v>
      </c>
      <c r="F73" s="8">
        <f t="shared" si="1"/>
        <v>6</v>
      </c>
      <c r="G73" s="9">
        <f t="shared" si="2"/>
        <v>0</v>
      </c>
    </row>
    <row r="74" spans="1:7" hidden="1" x14ac:dyDescent="0.25">
      <c r="A74" s="20">
        <f t="shared" si="5"/>
        <v>44197</v>
      </c>
      <c r="B74" s="20">
        <f t="shared" si="3"/>
        <v>44227</v>
      </c>
      <c r="C74" s="9">
        <v>17.32</v>
      </c>
      <c r="D74" s="9">
        <f t="shared" si="4"/>
        <v>25.98</v>
      </c>
      <c r="E74" s="8">
        <f>IF(F73=$C$8,0, IF(AND($D$7&gt;B74,$E$7&gt;B74),0, IF(AND($D$7&gt;=A74,$E$7&lt;=B74),$E$7-$D$7+1,IF(AND(F73&lt;&gt;0,$E$7&gt;=A74,$E$7&lt;=B74),$E$7-A74+1,IF(AND(F73=0,$D$7&gt;=A74,$D$7&lt;=B74,$E$7&gt;B74),B74-$D$7+1, B74-A74+1)))))</f>
        <v>0</v>
      </c>
      <c r="F74" s="8">
        <f>+F73+E74</f>
        <v>6</v>
      </c>
      <c r="G74" s="9">
        <f t="shared" si="2"/>
        <v>0</v>
      </c>
    </row>
    <row r="75" spans="1:7" hidden="1" x14ac:dyDescent="0.25">
      <c r="A75" s="20">
        <f t="shared" si="5"/>
        <v>44228</v>
      </c>
      <c r="B75" s="20">
        <f t="shared" si="3"/>
        <v>44255</v>
      </c>
      <c r="C75" s="9">
        <v>17.54</v>
      </c>
      <c r="D75" s="9">
        <f t="shared" si="4"/>
        <v>26.31</v>
      </c>
      <c r="E75" s="8">
        <f t="shared" si="0"/>
        <v>0</v>
      </c>
      <c r="F75" s="8">
        <f t="shared" si="1"/>
        <v>6</v>
      </c>
      <c r="G75" s="9">
        <f t="shared" si="2"/>
        <v>0</v>
      </c>
    </row>
    <row r="76" spans="1:7" hidden="1" x14ac:dyDescent="0.25">
      <c r="A76" s="20">
        <f t="shared" si="5"/>
        <v>44256</v>
      </c>
      <c r="B76" s="20">
        <f t="shared" si="3"/>
        <v>44286</v>
      </c>
      <c r="C76" s="9">
        <v>17.41</v>
      </c>
      <c r="D76" s="9">
        <f t="shared" si="4"/>
        <v>26.115000000000002</v>
      </c>
      <c r="E76" s="8">
        <f t="shared" si="0"/>
        <v>0</v>
      </c>
      <c r="F76" s="8">
        <f t="shared" si="1"/>
        <v>6</v>
      </c>
      <c r="G76" s="9">
        <f t="shared" si="2"/>
        <v>0</v>
      </c>
    </row>
    <row r="77" spans="1:7" hidden="1" x14ac:dyDescent="0.25">
      <c r="A77" s="20">
        <f t="shared" si="5"/>
        <v>44287</v>
      </c>
      <c r="B77" s="20">
        <f t="shared" si="3"/>
        <v>44316</v>
      </c>
      <c r="C77" s="9">
        <v>17.309999999999999</v>
      </c>
      <c r="D77" s="9">
        <f t="shared" si="4"/>
        <v>25.964999999999996</v>
      </c>
      <c r="E77" s="8">
        <f t="shared" si="0"/>
        <v>0</v>
      </c>
      <c r="F77" s="8">
        <f t="shared" si="1"/>
        <v>6</v>
      </c>
      <c r="G77" s="9">
        <f t="shared" si="2"/>
        <v>0</v>
      </c>
    </row>
    <row r="78" spans="1:7" hidden="1" x14ac:dyDescent="0.25">
      <c r="A78" s="20">
        <f t="shared" si="5"/>
        <v>44317</v>
      </c>
      <c r="B78" s="20">
        <f t="shared" si="3"/>
        <v>44347</v>
      </c>
      <c r="C78" s="9">
        <v>17.22</v>
      </c>
      <c r="D78" s="9">
        <f t="shared" si="4"/>
        <v>25.83</v>
      </c>
      <c r="E78" s="8">
        <f t="shared" si="0"/>
        <v>0</v>
      </c>
      <c r="F78" s="8">
        <f t="shared" si="1"/>
        <v>6</v>
      </c>
      <c r="G78" s="9">
        <f t="shared" si="2"/>
        <v>0</v>
      </c>
    </row>
    <row r="79" spans="1:7" hidden="1" x14ac:dyDescent="0.25">
      <c r="A79" s="20">
        <f t="shared" si="5"/>
        <v>44348</v>
      </c>
      <c r="B79" s="20">
        <f t="shared" si="3"/>
        <v>44377</v>
      </c>
      <c r="C79" s="9">
        <v>17.21</v>
      </c>
      <c r="D79" s="9">
        <f t="shared" si="4"/>
        <v>25.815000000000001</v>
      </c>
      <c r="E79" s="8">
        <f t="shared" ref="E79:E127" si="6">IF(F78=$C$8,0, IF(AND($D$7&gt;B79,$E$7&gt;B79),0, IF(AND($D$7&gt;=A79,$E$7&lt;=B79),$E$7-$D$7+1,IF(AND(F78&lt;&gt;0,$E$7&gt;=A79,$E$7&lt;=B79),$E$7-A79+1,IF(AND(F78=0,$D$7&gt;=A79,$D$7&lt;=B79,$E$7&gt;B79),B79-$D$7+1, B79-A79+1)))))</f>
        <v>0</v>
      </c>
      <c r="F79" s="8">
        <f t="shared" si="1"/>
        <v>6</v>
      </c>
      <c r="G79" s="9">
        <f t="shared" si="2"/>
        <v>0</v>
      </c>
    </row>
    <row r="80" spans="1:7" hidden="1" x14ac:dyDescent="0.25">
      <c r="A80" s="20">
        <f t="shared" si="5"/>
        <v>44378</v>
      </c>
      <c r="B80" s="20">
        <f t="shared" si="3"/>
        <v>44408</v>
      </c>
      <c r="C80" s="9">
        <v>17.18</v>
      </c>
      <c r="D80" s="9">
        <f t="shared" si="4"/>
        <v>25.77</v>
      </c>
      <c r="E80" s="8">
        <f t="shared" si="6"/>
        <v>0</v>
      </c>
      <c r="F80" s="8">
        <f t="shared" ref="F80:F127" si="7">+F79+E80</f>
        <v>6</v>
      </c>
      <c r="G80" s="9">
        <f t="shared" ref="G80:G127" si="8">(((1+(D80/100))^(E80/365))-1)*$C$7</f>
        <v>0</v>
      </c>
    </row>
    <row r="81" spans="1:7" hidden="1" x14ac:dyDescent="0.25">
      <c r="A81" s="20">
        <f t="shared" si="5"/>
        <v>44409</v>
      </c>
      <c r="B81" s="20">
        <f t="shared" ref="B81:B127" si="9">EOMONTH(A81,0)</f>
        <v>44439</v>
      </c>
      <c r="C81" s="9">
        <v>17.239999999999998</v>
      </c>
      <c r="D81" s="9">
        <f t="shared" ref="D81:D127" si="10">IF($C$10=1, +C81,+C81*1.5)</f>
        <v>25.86</v>
      </c>
      <c r="E81" s="8">
        <f t="shared" si="6"/>
        <v>0</v>
      </c>
      <c r="F81" s="8">
        <f t="shared" si="7"/>
        <v>6</v>
      </c>
      <c r="G81" s="9">
        <f t="shared" si="8"/>
        <v>0</v>
      </c>
    </row>
    <row r="82" spans="1:7" hidden="1" x14ac:dyDescent="0.25">
      <c r="A82" s="20">
        <f t="shared" ref="A82:A119" si="11">+B81+1</f>
        <v>44440</v>
      </c>
      <c r="B82" s="20">
        <f t="shared" si="9"/>
        <v>44469</v>
      </c>
      <c r="C82" s="9">
        <v>17.190000000000001</v>
      </c>
      <c r="D82" s="9">
        <f t="shared" si="10"/>
        <v>25.785000000000004</v>
      </c>
      <c r="E82" s="8">
        <f t="shared" si="6"/>
        <v>0</v>
      </c>
      <c r="F82" s="8">
        <f t="shared" si="7"/>
        <v>6</v>
      </c>
      <c r="G82" s="9">
        <f t="shared" si="8"/>
        <v>0</v>
      </c>
    </row>
    <row r="83" spans="1:7" hidden="1" x14ac:dyDescent="0.25">
      <c r="A83" s="20">
        <f t="shared" si="11"/>
        <v>44470</v>
      </c>
      <c r="B83" s="20">
        <f t="shared" si="9"/>
        <v>44500</v>
      </c>
      <c r="C83" s="9">
        <v>17.079999999999998</v>
      </c>
      <c r="D83" s="9">
        <f t="shared" si="10"/>
        <v>25.619999999999997</v>
      </c>
      <c r="E83" s="8">
        <f t="shared" si="6"/>
        <v>0</v>
      </c>
      <c r="F83" s="8">
        <f t="shared" si="7"/>
        <v>6</v>
      </c>
      <c r="G83" s="9">
        <f t="shared" si="8"/>
        <v>0</v>
      </c>
    </row>
    <row r="84" spans="1:7" hidden="1" x14ac:dyDescent="0.25">
      <c r="A84" s="20">
        <f t="shared" si="11"/>
        <v>44501</v>
      </c>
      <c r="B84" s="20">
        <f t="shared" si="9"/>
        <v>44530</v>
      </c>
      <c r="C84" s="9">
        <v>17.27</v>
      </c>
      <c r="D84" s="9">
        <f t="shared" si="10"/>
        <v>25.905000000000001</v>
      </c>
      <c r="E84" s="8">
        <f t="shared" si="6"/>
        <v>0</v>
      </c>
      <c r="F84" s="8">
        <f t="shared" si="7"/>
        <v>6</v>
      </c>
      <c r="G84" s="9">
        <f t="shared" si="8"/>
        <v>0</v>
      </c>
    </row>
    <row r="85" spans="1:7" hidden="1" x14ac:dyDescent="0.25">
      <c r="A85" s="20">
        <f t="shared" si="11"/>
        <v>44531</v>
      </c>
      <c r="B85" s="20">
        <f t="shared" si="9"/>
        <v>44561</v>
      </c>
      <c r="C85" s="9">
        <v>17.46</v>
      </c>
      <c r="D85" s="9">
        <f t="shared" si="10"/>
        <v>26.19</v>
      </c>
      <c r="E85" s="8">
        <f t="shared" si="6"/>
        <v>0</v>
      </c>
      <c r="F85" s="8">
        <f t="shared" si="7"/>
        <v>6</v>
      </c>
      <c r="G85" s="9">
        <f t="shared" si="8"/>
        <v>0</v>
      </c>
    </row>
    <row r="86" spans="1:7" hidden="1" x14ac:dyDescent="0.25">
      <c r="A86" s="20">
        <f t="shared" si="11"/>
        <v>44562</v>
      </c>
      <c r="B86" s="20">
        <f t="shared" si="9"/>
        <v>44592</v>
      </c>
      <c r="C86" s="21">
        <v>17.66</v>
      </c>
      <c r="D86" s="9">
        <f t="shared" si="10"/>
        <v>26.490000000000002</v>
      </c>
      <c r="E86" s="8">
        <f t="shared" si="6"/>
        <v>0</v>
      </c>
      <c r="F86" s="8">
        <f t="shared" si="7"/>
        <v>6</v>
      </c>
      <c r="G86" s="9">
        <f t="shared" si="8"/>
        <v>0</v>
      </c>
    </row>
    <row r="87" spans="1:7" hidden="1" x14ac:dyDescent="0.25">
      <c r="A87" s="20">
        <f t="shared" si="11"/>
        <v>44593</v>
      </c>
      <c r="B87" s="20">
        <f t="shared" si="9"/>
        <v>44620</v>
      </c>
      <c r="C87" s="21">
        <v>18.3</v>
      </c>
      <c r="D87" s="9">
        <f t="shared" si="10"/>
        <v>27.450000000000003</v>
      </c>
      <c r="E87" s="8">
        <f t="shared" si="6"/>
        <v>0</v>
      </c>
      <c r="F87" s="8">
        <f t="shared" si="7"/>
        <v>6</v>
      </c>
      <c r="G87" s="9">
        <f t="shared" si="8"/>
        <v>0</v>
      </c>
    </row>
    <row r="88" spans="1:7" hidden="1" x14ac:dyDescent="0.25">
      <c r="A88" s="20">
        <f t="shared" si="11"/>
        <v>44621</v>
      </c>
      <c r="B88" s="20">
        <f t="shared" si="9"/>
        <v>44651</v>
      </c>
      <c r="C88" s="21">
        <v>18.47</v>
      </c>
      <c r="D88" s="9">
        <f t="shared" si="10"/>
        <v>27.704999999999998</v>
      </c>
      <c r="E88" s="8">
        <f t="shared" si="6"/>
        <v>0</v>
      </c>
      <c r="F88" s="8">
        <f t="shared" si="7"/>
        <v>6</v>
      </c>
      <c r="G88" s="9">
        <f t="shared" si="8"/>
        <v>0</v>
      </c>
    </row>
    <row r="89" spans="1:7" hidden="1" x14ac:dyDescent="0.25">
      <c r="A89" s="20">
        <f t="shared" si="11"/>
        <v>44652</v>
      </c>
      <c r="B89" s="20">
        <f t="shared" si="9"/>
        <v>44681</v>
      </c>
      <c r="C89" s="21">
        <v>19.05</v>
      </c>
      <c r="D89" s="9">
        <f t="shared" si="10"/>
        <v>28.575000000000003</v>
      </c>
      <c r="E89" s="8">
        <f t="shared" si="6"/>
        <v>0</v>
      </c>
      <c r="F89" s="8">
        <f t="shared" si="7"/>
        <v>6</v>
      </c>
      <c r="G89" s="9">
        <f t="shared" si="8"/>
        <v>0</v>
      </c>
    </row>
    <row r="90" spans="1:7" hidden="1" x14ac:dyDescent="0.25">
      <c r="A90" s="20">
        <f t="shared" si="11"/>
        <v>44682</v>
      </c>
      <c r="B90" s="20">
        <f t="shared" si="9"/>
        <v>44712</v>
      </c>
      <c r="C90" s="21">
        <v>19.71</v>
      </c>
      <c r="D90" s="9">
        <f t="shared" si="10"/>
        <v>29.565000000000001</v>
      </c>
      <c r="E90" s="8">
        <f t="shared" si="6"/>
        <v>0</v>
      </c>
      <c r="F90" s="8">
        <f t="shared" si="7"/>
        <v>6</v>
      </c>
      <c r="G90" s="9">
        <f t="shared" si="8"/>
        <v>0</v>
      </c>
    </row>
    <row r="91" spans="1:7" hidden="1" x14ac:dyDescent="0.25">
      <c r="A91" s="20">
        <f t="shared" si="11"/>
        <v>44713</v>
      </c>
      <c r="B91" s="20">
        <f t="shared" si="9"/>
        <v>44742</v>
      </c>
      <c r="C91" s="21">
        <v>20.399999999999999</v>
      </c>
      <c r="D91" s="9">
        <f t="shared" si="10"/>
        <v>30.599999999999998</v>
      </c>
      <c r="E91" s="8">
        <f t="shared" si="6"/>
        <v>0</v>
      </c>
      <c r="F91" s="8">
        <f t="shared" si="7"/>
        <v>6</v>
      </c>
      <c r="G91" s="9">
        <f t="shared" si="8"/>
        <v>0</v>
      </c>
    </row>
    <row r="92" spans="1:7" hidden="1" x14ac:dyDescent="0.25">
      <c r="A92" s="20">
        <f t="shared" si="11"/>
        <v>44743</v>
      </c>
      <c r="B92" s="20">
        <f t="shared" si="9"/>
        <v>44773</v>
      </c>
      <c r="C92" s="21">
        <v>21.28</v>
      </c>
      <c r="D92" s="9">
        <f t="shared" si="10"/>
        <v>31.92</v>
      </c>
      <c r="E92" s="8">
        <f t="shared" si="6"/>
        <v>0</v>
      </c>
      <c r="F92" s="8">
        <f t="shared" si="7"/>
        <v>6</v>
      </c>
      <c r="G92" s="9">
        <f t="shared" si="8"/>
        <v>0</v>
      </c>
    </row>
    <row r="93" spans="1:7" hidden="1" x14ac:dyDescent="0.25">
      <c r="A93" s="20">
        <f t="shared" si="11"/>
        <v>44774</v>
      </c>
      <c r="B93" s="20">
        <f t="shared" si="9"/>
        <v>44804</v>
      </c>
      <c r="C93" s="21">
        <v>22.21</v>
      </c>
      <c r="D93" s="9">
        <f t="shared" si="10"/>
        <v>33.314999999999998</v>
      </c>
      <c r="E93" s="8">
        <f t="shared" si="6"/>
        <v>0</v>
      </c>
      <c r="F93" s="8">
        <f t="shared" si="7"/>
        <v>6</v>
      </c>
      <c r="G93" s="9">
        <f t="shared" si="8"/>
        <v>0</v>
      </c>
    </row>
    <row r="94" spans="1:7" hidden="1" x14ac:dyDescent="0.25">
      <c r="A94" s="20">
        <f t="shared" si="11"/>
        <v>44805</v>
      </c>
      <c r="B94" s="20">
        <f t="shared" si="9"/>
        <v>44834</v>
      </c>
      <c r="C94" s="21">
        <v>23.5</v>
      </c>
      <c r="D94" s="9">
        <f t="shared" si="10"/>
        <v>35.25</v>
      </c>
      <c r="E94" s="8">
        <f t="shared" si="6"/>
        <v>0</v>
      </c>
      <c r="F94" s="8">
        <f t="shared" si="7"/>
        <v>6</v>
      </c>
      <c r="G94" s="9">
        <f t="shared" si="8"/>
        <v>0</v>
      </c>
    </row>
    <row r="95" spans="1:7" hidden="1" x14ac:dyDescent="0.25">
      <c r="A95" s="20">
        <f t="shared" si="11"/>
        <v>44835</v>
      </c>
      <c r="B95" s="20">
        <f t="shared" si="9"/>
        <v>44865</v>
      </c>
      <c r="C95" s="21">
        <v>24.61</v>
      </c>
      <c r="D95" s="9">
        <f t="shared" si="10"/>
        <v>36.914999999999999</v>
      </c>
      <c r="E95" s="8">
        <f t="shared" si="6"/>
        <v>0</v>
      </c>
      <c r="F95" s="8">
        <f t="shared" si="7"/>
        <v>6</v>
      </c>
      <c r="G95" s="9">
        <f t="shared" si="8"/>
        <v>0</v>
      </c>
    </row>
    <row r="96" spans="1:7" hidden="1" x14ac:dyDescent="0.25">
      <c r="A96" s="20">
        <f t="shared" si="11"/>
        <v>44866</v>
      </c>
      <c r="B96" s="20">
        <f t="shared" si="9"/>
        <v>44895</v>
      </c>
      <c r="C96" s="21">
        <v>25.78</v>
      </c>
      <c r="D96" s="9">
        <f t="shared" si="10"/>
        <v>38.67</v>
      </c>
      <c r="E96" s="8">
        <f t="shared" si="6"/>
        <v>0</v>
      </c>
      <c r="F96" s="8">
        <f t="shared" si="7"/>
        <v>6</v>
      </c>
      <c r="G96" s="9">
        <f t="shared" si="8"/>
        <v>0</v>
      </c>
    </row>
    <row r="97" spans="1:7" hidden="1" x14ac:dyDescent="0.25">
      <c r="A97" s="20">
        <f t="shared" si="11"/>
        <v>44896</v>
      </c>
      <c r="B97" s="20">
        <f t="shared" si="9"/>
        <v>44926</v>
      </c>
      <c r="C97" s="21">
        <v>27.64</v>
      </c>
      <c r="D97" s="9">
        <f t="shared" si="10"/>
        <v>41.46</v>
      </c>
      <c r="E97" s="8">
        <f t="shared" si="6"/>
        <v>0</v>
      </c>
      <c r="F97" s="8">
        <f t="shared" si="7"/>
        <v>6</v>
      </c>
      <c r="G97" s="9">
        <f t="shared" si="8"/>
        <v>0</v>
      </c>
    </row>
    <row r="98" spans="1:7" hidden="1" x14ac:dyDescent="0.25">
      <c r="A98" s="20">
        <f t="shared" si="11"/>
        <v>44927</v>
      </c>
      <c r="B98" s="20">
        <f t="shared" si="9"/>
        <v>44957</v>
      </c>
      <c r="C98" s="21">
        <v>28.84</v>
      </c>
      <c r="D98" s="9">
        <f t="shared" si="10"/>
        <v>43.26</v>
      </c>
      <c r="E98" s="8">
        <f t="shared" si="6"/>
        <v>0</v>
      </c>
      <c r="F98" s="8">
        <f t="shared" si="7"/>
        <v>6</v>
      </c>
      <c r="G98" s="9">
        <f t="shared" si="8"/>
        <v>0</v>
      </c>
    </row>
    <row r="99" spans="1:7" hidden="1" x14ac:dyDescent="0.25">
      <c r="A99" s="20">
        <f t="shared" si="11"/>
        <v>44958</v>
      </c>
      <c r="B99" s="20">
        <f t="shared" si="9"/>
        <v>44985</v>
      </c>
      <c r="C99" s="21">
        <v>30.18</v>
      </c>
      <c r="D99" s="9">
        <f t="shared" si="10"/>
        <v>45.269999999999996</v>
      </c>
      <c r="E99" s="8">
        <f t="shared" si="6"/>
        <v>0</v>
      </c>
      <c r="F99" s="8">
        <f t="shared" si="7"/>
        <v>6</v>
      </c>
      <c r="G99" s="9">
        <f>(((1+(D99/100))^(E99/365))-1)*$C$7</f>
        <v>0</v>
      </c>
    </row>
    <row r="100" spans="1:7" hidden="1" x14ac:dyDescent="0.25">
      <c r="A100" s="20">
        <f t="shared" si="11"/>
        <v>44986</v>
      </c>
      <c r="B100" s="20">
        <f t="shared" si="9"/>
        <v>45016</v>
      </c>
      <c r="C100" s="21">
        <v>30.84</v>
      </c>
      <c r="D100" s="9">
        <f t="shared" si="10"/>
        <v>46.26</v>
      </c>
      <c r="E100" s="8">
        <f t="shared" si="6"/>
        <v>0</v>
      </c>
      <c r="F100" s="8">
        <f t="shared" si="7"/>
        <v>6</v>
      </c>
      <c r="G100" s="9">
        <f t="shared" si="8"/>
        <v>0</v>
      </c>
    </row>
    <row r="101" spans="1:7" hidden="1" x14ac:dyDescent="0.25">
      <c r="A101" s="20">
        <v>45040</v>
      </c>
      <c r="B101" s="20">
        <f t="shared" si="9"/>
        <v>45046</v>
      </c>
      <c r="C101" s="21">
        <v>31.39</v>
      </c>
      <c r="D101" s="9">
        <f t="shared" si="10"/>
        <v>47.085000000000001</v>
      </c>
      <c r="E101" s="8">
        <f t="shared" si="6"/>
        <v>0</v>
      </c>
      <c r="F101" s="8">
        <f t="shared" si="7"/>
        <v>6</v>
      </c>
      <c r="G101" s="9">
        <f t="shared" si="8"/>
        <v>0</v>
      </c>
    </row>
    <row r="102" spans="1:7" hidden="1" x14ac:dyDescent="0.25">
      <c r="A102" s="20">
        <f>+B101+1</f>
        <v>45047</v>
      </c>
      <c r="B102" s="20">
        <f t="shared" si="9"/>
        <v>45077</v>
      </c>
      <c r="C102" s="21">
        <v>30.27</v>
      </c>
      <c r="D102" s="9">
        <f t="shared" si="10"/>
        <v>45.405000000000001</v>
      </c>
      <c r="E102" s="8">
        <f t="shared" si="6"/>
        <v>0</v>
      </c>
      <c r="F102" s="8">
        <f t="shared" si="7"/>
        <v>6</v>
      </c>
      <c r="G102" s="9">
        <f t="shared" si="8"/>
        <v>0</v>
      </c>
    </row>
    <row r="103" spans="1:7" hidden="1" x14ac:dyDescent="0.25">
      <c r="A103" s="20">
        <v>45097</v>
      </c>
      <c r="B103" s="20">
        <f t="shared" si="9"/>
        <v>45107</v>
      </c>
      <c r="C103" s="21">
        <v>29.76</v>
      </c>
      <c r="D103" s="9">
        <f t="shared" si="10"/>
        <v>44.64</v>
      </c>
      <c r="E103" s="8">
        <f t="shared" si="6"/>
        <v>0</v>
      </c>
      <c r="F103" s="8">
        <f t="shared" si="7"/>
        <v>6</v>
      </c>
      <c r="G103" s="9">
        <f t="shared" si="8"/>
        <v>0</v>
      </c>
    </row>
    <row r="104" spans="1:7" hidden="1" x14ac:dyDescent="0.25">
      <c r="A104" s="20">
        <v>45137</v>
      </c>
      <c r="B104" s="20">
        <f t="shared" si="9"/>
        <v>45138</v>
      </c>
      <c r="C104" s="21">
        <v>29.36</v>
      </c>
      <c r="D104" s="9">
        <f t="shared" si="10"/>
        <v>44.04</v>
      </c>
      <c r="E104" s="8">
        <f t="shared" si="6"/>
        <v>0</v>
      </c>
      <c r="F104" s="8">
        <f t="shared" si="7"/>
        <v>6</v>
      </c>
      <c r="G104" s="9">
        <f t="shared" si="8"/>
        <v>0</v>
      </c>
    </row>
    <row r="105" spans="1:7" hidden="1" x14ac:dyDescent="0.25">
      <c r="A105" s="20">
        <f t="shared" si="11"/>
        <v>45139</v>
      </c>
      <c r="B105" s="20">
        <f t="shared" si="9"/>
        <v>45169</v>
      </c>
      <c r="C105" s="21">
        <v>28.75</v>
      </c>
      <c r="D105" s="9">
        <f t="shared" si="10"/>
        <v>43.125</v>
      </c>
      <c r="E105" s="8">
        <f t="shared" si="6"/>
        <v>0</v>
      </c>
      <c r="F105" s="8">
        <f t="shared" si="7"/>
        <v>6</v>
      </c>
      <c r="G105" s="9">
        <f t="shared" si="8"/>
        <v>0</v>
      </c>
    </row>
    <row r="106" spans="1:7" hidden="1" x14ac:dyDescent="0.25">
      <c r="A106" s="20">
        <v>45194</v>
      </c>
      <c r="B106" s="20">
        <f t="shared" si="9"/>
        <v>45199</v>
      </c>
      <c r="C106" s="21">
        <v>28.03</v>
      </c>
      <c r="D106" s="9">
        <f t="shared" si="10"/>
        <v>42.045000000000002</v>
      </c>
      <c r="E106" s="8">
        <f t="shared" si="6"/>
        <v>0</v>
      </c>
      <c r="F106" s="8">
        <f t="shared" si="7"/>
        <v>6</v>
      </c>
      <c r="G106" s="9">
        <f t="shared" si="8"/>
        <v>0</v>
      </c>
    </row>
    <row r="107" spans="1:7" hidden="1" x14ac:dyDescent="0.25">
      <c r="A107" s="20">
        <v>45201</v>
      </c>
      <c r="B107" s="20">
        <f t="shared" si="9"/>
        <v>45230</v>
      </c>
      <c r="C107" s="21">
        <v>26.53</v>
      </c>
      <c r="D107" s="9">
        <f t="shared" si="10"/>
        <v>39.795000000000002</v>
      </c>
      <c r="E107" s="8">
        <f t="shared" si="6"/>
        <v>0</v>
      </c>
      <c r="F107" s="8">
        <f t="shared" si="7"/>
        <v>6</v>
      </c>
      <c r="G107" s="9">
        <f t="shared" si="8"/>
        <v>0</v>
      </c>
    </row>
    <row r="108" spans="1:7" hidden="1" x14ac:dyDescent="0.25">
      <c r="A108" s="20">
        <f t="shared" si="11"/>
        <v>45231</v>
      </c>
      <c r="B108" s="20">
        <f t="shared" si="9"/>
        <v>45260</v>
      </c>
      <c r="C108" s="21">
        <v>25.52</v>
      </c>
      <c r="D108" s="9">
        <f t="shared" si="10"/>
        <v>38.28</v>
      </c>
      <c r="E108" s="8">
        <f t="shared" si="6"/>
        <v>0</v>
      </c>
      <c r="F108" s="8">
        <f t="shared" si="7"/>
        <v>6</v>
      </c>
      <c r="G108" s="9">
        <f t="shared" si="8"/>
        <v>0</v>
      </c>
    </row>
    <row r="109" spans="1:7" hidden="1" x14ac:dyDescent="0.25">
      <c r="A109" s="20">
        <f t="shared" si="11"/>
        <v>45261</v>
      </c>
      <c r="B109" s="20">
        <f t="shared" si="9"/>
        <v>45291</v>
      </c>
      <c r="C109" s="21">
        <v>25.04</v>
      </c>
      <c r="D109" s="9">
        <f t="shared" si="10"/>
        <v>37.56</v>
      </c>
      <c r="E109" s="8">
        <f t="shared" si="6"/>
        <v>0</v>
      </c>
      <c r="F109" s="8">
        <f t="shared" si="7"/>
        <v>6</v>
      </c>
      <c r="G109" s="9">
        <f t="shared" si="8"/>
        <v>0</v>
      </c>
    </row>
    <row r="110" spans="1:7" hidden="1" x14ac:dyDescent="0.25">
      <c r="A110" s="20">
        <v>45315</v>
      </c>
      <c r="B110" s="20">
        <f t="shared" si="9"/>
        <v>45322</v>
      </c>
      <c r="C110" s="21">
        <v>23.32</v>
      </c>
      <c r="D110" s="9">
        <f t="shared" si="10"/>
        <v>34.980000000000004</v>
      </c>
      <c r="E110" s="8">
        <f t="shared" si="6"/>
        <v>0</v>
      </c>
      <c r="F110" s="8">
        <f t="shared" si="7"/>
        <v>6</v>
      </c>
      <c r="G110" s="9">
        <f t="shared" si="8"/>
        <v>0</v>
      </c>
    </row>
    <row r="111" spans="1:7" hidden="1" x14ac:dyDescent="0.25">
      <c r="A111" s="20">
        <f t="shared" si="11"/>
        <v>45323</v>
      </c>
      <c r="B111" s="20">
        <f t="shared" si="9"/>
        <v>45351</v>
      </c>
      <c r="C111" s="21">
        <v>23.31</v>
      </c>
      <c r="D111" s="9">
        <f t="shared" si="10"/>
        <v>34.964999999999996</v>
      </c>
      <c r="E111" s="8">
        <f t="shared" si="6"/>
        <v>0</v>
      </c>
      <c r="F111" s="8">
        <f t="shared" si="7"/>
        <v>6</v>
      </c>
      <c r="G111" s="9">
        <f t="shared" si="8"/>
        <v>0</v>
      </c>
    </row>
    <row r="112" spans="1:7" ht="13.9" hidden="1" customHeight="1" x14ac:dyDescent="0.25">
      <c r="A112" s="20">
        <f t="shared" si="11"/>
        <v>45352</v>
      </c>
      <c r="B112" s="20">
        <f t="shared" si="9"/>
        <v>45382</v>
      </c>
      <c r="C112" s="21">
        <v>22.2</v>
      </c>
      <c r="D112" s="9">
        <f t="shared" si="10"/>
        <v>33.299999999999997</v>
      </c>
      <c r="E112" s="8">
        <f t="shared" si="6"/>
        <v>0</v>
      </c>
      <c r="F112" s="8">
        <f t="shared" si="7"/>
        <v>6</v>
      </c>
      <c r="G112" s="9">
        <f t="shared" si="8"/>
        <v>0</v>
      </c>
    </row>
    <row r="113" spans="1:7" x14ac:dyDescent="0.25">
      <c r="A113" s="20">
        <v>45409</v>
      </c>
      <c r="B113" s="20">
        <f t="shared" si="9"/>
        <v>45412</v>
      </c>
      <c r="C113" s="21">
        <v>22.06</v>
      </c>
      <c r="D113" s="9">
        <f t="shared" si="10"/>
        <v>33.089999999999996</v>
      </c>
      <c r="E113" s="8">
        <f t="shared" si="6"/>
        <v>4</v>
      </c>
      <c r="F113" s="8">
        <f t="shared" si="7"/>
        <v>10</v>
      </c>
      <c r="G113" s="9">
        <f t="shared" si="8"/>
        <v>1295.0649976458153</v>
      </c>
    </row>
    <row r="114" spans="1:7" x14ac:dyDescent="0.25">
      <c r="A114" s="20">
        <f t="shared" si="11"/>
        <v>45413</v>
      </c>
      <c r="B114" s="20">
        <f t="shared" si="9"/>
        <v>45443</v>
      </c>
      <c r="C114" s="21">
        <v>21.02</v>
      </c>
      <c r="D114" s="9">
        <f t="shared" si="10"/>
        <v>31.53</v>
      </c>
      <c r="E114" s="8">
        <f t="shared" si="6"/>
        <v>31</v>
      </c>
      <c r="F114" s="8">
        <f t="shared" si="7"/>
        <v>41</v>
      </c>
      <c r="G114" s="9">
        <f t="shared" si="8"/>
        <v>9720.3955642686142</v>
      </c>
    </row>
    <row r="115" spans="1:7" x14ac:dyDescent="0.25">
      <c r="A115" s="20">
        <f t="shared" si="11"/>
        <v>45444</v>
      </c>
      <c r="B115" s="20">
        <f t="shared" si="9"/>
        <v>45473</v>
      </c>
      <c r="C115" s="21">
        <v>20.56</v>
      </c>
      <c r="D115" s="9">
        <f t="shared" si="10"/>
        <v>30.839999999999996</v>
      </c>
      <c r="E115" s="8">
        <f t="shared" si="6"/>
        <v>30</v>
      </c>
      <c r="F115" s="8">
        <f t="shared" si="7"/>
        <v>71</v>
      </c>
      <c r="G115" s="9">
        <f t="shared" si="8"/>
        <v>9220.8244292492491</v>
      </c>
    </row>
    <row r="116" spans="1:7" x14ac:dyDescent="0.25">
      <c r="A116" s="20">
        <f t="shared" si="11"/>
        <v>45474</v>
      </c>
      <c r="B116" s="20">
        <f t="shared" si="9"/>
        <v>45504</v>
      </c>
      <c r="C116" s="21">
        <v>19.66</v>
      </c>
      <c r="D116" s="9">
        <f t="shared" si="10"/>
        <v>29.490000000000002</v>
      </c>
      <c r="E116" s="8">
        <f t="shared" si="6"/>
        <v>31</v>
      </c>
      <c r="F116" s="8">
        <f t="shared" si="7"/>
        <v>102</v>
      </c>
      <c r="G116" s="9">
        <f t="shared" si="8"/>
        <v>9159.8868611827565</v>
      </c>
    </row>
    <row r="117" spans="1:7" x14ac:dyDescent="0.25">
      <c r="A117" s="20">
        <f t="shared" si="11"/>
        <v>45505</v>
      </c>
      <c r="B117" s="20">
        <f t="shared" si="9"/>
        <v>45535</v>
      </c>
      <c r="C117" s="21">
        <v>19.47</v>
      </c>
      <c r="D117" s="9">
        <f t="shared" si="10"/>
        <v>29.204999999999998</v>
      </c>
      <c r="E117" s="8">
        <f t="shared" si="6"/>
        <v>31</v>
      </c>
      <c r="F117" s="8">
        <f t="shared" si="7"/>
        <v>133</v>
      </c>
      <c r="G117" s="9">
        <f t="shared" si="8"/>
        <v>9080.93812419596</v>
      </c>
    </row>
    <row r="118" spans="1:7" x14ac:dyDescent="0.25">
      <c r="A118" s="20">
        <f t="shared" si="11"/>
        <v>45536</v>
      </c>
      <c r="B118" s="20">
        <f t="shared" si="9"/>
        <v>45565</v>
      </c>
      <c r="C118" s="21">
        <v>19.23</v>
      </c>
      <c r="D118" s="9">
        <f t="shared" si="10"/>
        <v>28.844999999999999</v>
      </c>
      <c r="E118" s="8">
        <f t="shared" si="6"/>
        <v>30</v>
      </c>
      <c r="F118" s="8">
        <f t="shared" si="7"/>
        <v>163</v>
      </c>
      <c r="G118" s="9">
        <f t="shared" si="8"/>
        <v>8688.2485669411599</v>
      </c>
    </row>
    <row r="119" spans="1:7" x14ac:dyDescent="0.25">
      <c r="A119" s="20">
        <f t="shared" si="11"/>
        <v>45566</v>
      </c>
      <c r="B119" s="20">
        <f t="shared" si="9"/>
        <v>45596</v>
      </c>
      <c r="C119" s="21">
        <v>18.78</v>
      </c>
      <c r="D119" s="9">
        <f t="shared" si="10"/>
        <v>28.17</v>
      </c>
      <c r="E119" s="8">
        <f t="shared" si="6"/>
        <v>31</v>
      </c>
      <c r="F119" s="8">
        <f t="shared" si="7"/>
        <v>194</v>
      </c>
      <c r="G119" s="9">
        <f t="shared" si="8"/>
        <v>8792.8830308877114</v>
      </c>
    </row>
    <row r="120" spans="1:7" x14ac:dyDescent="0.25">
      <c r="A120" s="20">
        <v>45597</v>
      </c>
      <c r="B120" s="20">
        <f t="shared" si="9"/>
        <v>45626</v>
      </c>
      <c r="C120" s="21">
        <v>18.600000000000001</v>
      </c>
      <c r="D120" s="9">
        <f t="shared" si="10"/>
        <v>27.900000000000002</v>
      </c>
      <c r="E120" s="8">
        <f t="shared" si="6"/>
        <v>30</v>
      </c>
      <c r="F120" s="8">
        <f t="shared" si="7"/>
        <v>224</v>
      </c>
      <c r="G120" s="9">
        <f t="shared" si="8"/>
        <v>8433.329079621597</v>
      </c>
    </row>
    <row r="121" spans="1:7" x14ac:dyDescent="0.25">
      <c r="A121" s="20">
        <v>45627</v>
      </c>
      <c r="B121" s="20">
        <f t="shared" si="9"/>
        <v>45657</v>
      </c>
      <c r="C121" s="21">
        <v>17.59</v>
      </c>
      <c r="D121" s="9">
        <f t="shared" si="10"/>
        <v>26.384999999999998</v>
      </c>
      <c r="E121" s="8">
        <f t="shared" si="6"/>
        <v>31</v>
      </c>
      <c r="F121" s="8">
        <f t="shared" si="7"/>
        <v>255</v>
      </c>
      <c r="G121" s="9">
        <f t="shared" si="8"/>
        <v>8291.0537836847379</v>
      </c>
    </row>
    <row r="122" spans="1:7" x14ac:dyDescent="0.25">
      <c r="A122" s="20">
        <v>45658</v>
      </c>
      <c r="B122" s="20">
        <f t="shared" si="9"/>
        <v>45688</v>
      </c>
      <c r="C122" s="21">
        <v>16.59</v>
      </c>
      <c r="D122" s="9">
        <f t="shared" si="10"/>
        <v>24.884999999999998</v>
      </c>
      <c r="E122" s="8">
        <f t="shared" si="6"/>
        <v>31</v>
      </c>
      <c r="F122" s="8">
        <f t="shared" si="7"/>
        <v>286</v>
      </c>
      <c r="G122" s="9">
        <f t="shared" si="8"/>
        <v>7864.3080530824836</v>
      </c>
    </row>
    <row r="123" spans="1:7" x14ac:dyDescent="0.25">
      <c r="A123" s="20">
        <v>45689</v>
      </c>
      <c r="B123" s="20">
        <f t="shared" si="9"/>
        <v>45716</v>
      </c>
      <c r="C123" s="21">
        <v>17.53</v>
      </c>
      <c r="D123" s="9">
        <f t="shared" si="10"/>
        <v>26.295000000000002</v>
      </c>
      <c r="E123" s="8">
        <f t="shared" si="6"/>
        <v>28</v>
      </c>
      <c r="F123" s="8">
        <f t="shared" si="7"/>
        <v>314</v>
      </c>
      <c r="G123" s="9">
        <f t="shared" si="8"/>
        <v>7458.5037023908744</v>
      </c>
    </row>
    <row r="124" spans="1:7" x14ac:dyDescent="0.25">
      <c r="A124" s="20">
        <v>45717</v>
      </c>
      <c r="B124" s="20">
        <f t="shared" si="9"/>
        <v>45747</v>
      </c>
      <c r="C124" s="21">
        <v>16.61</v>
      </c>
      <c r="D124" s="9">
        <f t="shared" si="10"/>
        <v>24.914999999999999</v>
      </c>
      <c r="E124" s="8">
        <f t="shared" si="6"/>
        <v>31</v>
      </c>
      <c r="F124" s="8">
        <f t="shared" si="7"/>
        <v>345</v>
      </c>
      <c r="G124" s="9">
        <f t="shared" si="8"/>
        <v>7872.8888267077245</v>
      </c>
    </row>
    <row r="125" spans="1:7" x14ac:dyDescent="0.25">
      <c r="A125" s="20">
        <v>45748</v>
      </c>
      <c r="B125" s="20">
        <f t="shared" si="9"/>
        <v>45777</v>
      </c>
      <c r="C125" s="21">
        <v>17.079999999999998</v>
      </c>
      <c r="D125" s="9">
        <f t="shared" si="10"/>
        <v>25.619999999999997</v>
      </c>
      <c r="E125" s="8">
        <f t="shared" si="6"/>
        <v>30</v>
      </c>
      <c r="F125" s="8">
        <f t="shared" si="7"/>
        <v>375</v>
      </c>
      <c r="G125" s="9">
        <f t="shared" si="8"/>
        <v>7811.0958383483267</v>
      </c>
    </row>
    <row r="126" spans="1:7" x14ac:dyDescent="0.25">
      <c r="A126" s="20">
        <v>45778</v>
      </c>
      <c r="B126" s="20">
        <f t="shared" si="9"/>
        <v>45808</v>
      </c>
      <c r="C126" s="21">
        <v>17.309999999999999</v>
      </c>
      <c r="D126" s="9">
        <f t="shared" si="10"/>
        <v>25.964999999999996</v>
      </c>
      <c r="E126" s="8">
        <f t="shared" si="6"/>
        <v>31</v>
      </c>
      <c r="F126" s="8">
        <f t="shared" si="7"/>
        <v>406</v>
      </c>
      <c r="G126" s="9">
        <f t="shared" si="8"/>
        <v>8172.0341587948624</v>
      </c>
    </row>
    <row r="127" spans="1:7" ht="15.75" thickBot="1" x14ac:dyDescent="0.3">
      <c r="A127" s="20">
        <v>45809</v>
      </c>
      <c r="B127" s="20">
        <f t="shared" si="9"/>
        <v>45838</v>
      </c>
      <c r="C127" s="9">
        <v>17.03</v>
      </c>
      <c r="D127" s="9">
        <f t="shared" si="10"/>
        <v>25.545000000000002</v>
      </c>
      <c r="E127" s="8">
        <f t="shared" si="6"/>
        <v>30</v>
      </c>
      <c r="F127" s="8">
        <f t="shared" si="7"/>
        <v>436</v>
      </c>
      <c r="G127" s="9">
        <f t="shared" si="8"/>
        <v>7790.45205439653</v>
      </c>
    </row>
    <row r="128" spans="1:7" ht="15.75" thickBot="1" x14ac:dyDescent="0.3">
      <c r="A128" s="43" t="s">
        <v>14</v>
      </c>
      <c r="B128" s="44"/>
      <c r="C128" s="44"/>
      <c r="D128" s="44"/>
      <c r="E128" s="44"/>
      <c r="F128" s="45"/>
      <c r="G128" s="22">
        <f>SUM(G15:G127)</f>
        <v>119651.90707139843</v>
      </c>
    </row>
    <row r="129" spans="7:7" x14ac:dyDescent="0.25">
      <c r="G129" s="63"/>
    </row>
  </sheetData>
  <mergeCells count="10">
    <mergeCell ref="A128:F128"/>
    <mergeCell ref="A1:G1"/>
    <mergeCell ref="A2:G2"/>
    <mergeCell ref="A4:G4"/>
    <mergeCell ref="A12:B14"/>
    <mergeCell ref="C12:C14"/>
    <mergeCell ref="D12:D14"/>
    <mergeCell ref="E12:E14"/>
    <mergeCell ref="F12:F14"/>
    <mergeCell ref="G12:G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CBAED-D30E-40D9-B2A3-851A62DFEC69}">
  <dimension ref="A1:G128"/>
  <sheetViews>
    <sheetView topLeftCell="A4" workbookViewId="0">
      <selection activeCell="G128" sqref="G128"/>
    </sheetView>
  </sheetViews>
  <sheetFormatPr baseColWidth="10" defaultRowHeight="15" x14ac:dyDescent="0.25"/>
  <cols>
    <col min="7" max="7" width="15" customWidth="1"/>
  </cols>
  <sheetData>
    <row r="1" spans="1:7" ht="15.75" thickBot="1" x14ac:dyDescent="0.3">
      <c r="A1" s="46"/>
      <c r="B1" s="46"/>
      <c r="C1" s="46"/>
      <c r="D1" s="46"/>
      <c r="E1" s="46"/>
      <c r="F1" s="46"/>
      <c r="G1" s="46"/>
    </row>
    <row r="2" spans="1:7" ht="16.5" thickTop="1" thickBot="1" x14ac:dyDescent="0.3">
      <c r="A2" s="46" t="s">
        <v>0</v>
      </c>
      <c r="B2" s="46"/>
      <c r="C2" s="46"/>
      <c r="D2" s="46"/>
      <c r="E2" s="46"/>
      <c r="F2" s="46"/>
      <c r="G2" s="46"/>
    </row>
    <row r="3" spans="1:7" ht="15.75" thickTop="1" x14ac:dyDescent="0.25">
      <c r="A3" s="7"/>
      <c r="B3" s="7"/>
      <c r="C3" s="7"/>
      <c r="D3" s="7"/>
      <c r="E3" s="7"/>
      <c r="F3" s="7"/>
      <c r="G3" s="7"/>
    </row>
    <row r="4" spans="1:7" x14ac:dyDescent="0.25">
      <c r="A4" s="47" t="s">
        <v>1</v>
      </c>
      <c r="B4" s="47"/>
      <c r="C4" s="47"/>
      <c r="D4" s="47"/>
      <c r="E4" s="47"/>
      <c r="F4" s="47"/>
      <c r="G4" s="47"/>
    </row>
    <row r="5" spans="1:7" x14ac:dyDescent="0.25">
      <c r="A5" s="8"/>
      <c r="B5" s="8"/>
      <c r="C5" s="9"/>
      <c r="D5" s="9"/>
      <c r="E5" s="10"/>
      <c r="F5" s="8"/>
      <c r="G5" s="9"/>
    </row>
    <row r="6" spans="1:7" x14ac:dyDescent="0.25">
      <c r="A6" s="8"/>
      <c r="B6" s="8"/>
      <c r="C6" s="11" t="s">
        <v>2</v>
      </c>
      <c r="D6" s="12" t="s">
        <v>3</v>
      </c>
      <c r="E6" s="12" t="s">
        <v>4</v>
      </c>
      <c r="F6" s="8"/>
      <c r="G6" s="9"/>
    </row>
    <row r="7" spans="1:7" x14ac:dyDescent="0.25">
      <c r="A7" s="8"/>
      <c r="B7" s="8"/>
      <c r="C7" s="9">
        <v>371953</v>
      </c>
      <c r="D7" s="13">
        <v>45315</v>
      </c>
      <c r="E7" s="14">
        <v>45838</v>
      </c>
      <c r="F7" s="8"/>
      <c r="G7" s="9"/>
    </row>
    <row r="8" spans="1:7" x14ac:dyDescent="0.25">
      <c r="A8" s="8" t="s">
        <v>5</v>
      </c>
      <c r="B8" s="8"/>
      <c r="C8" s="15">
        <f>+E7-D7+1</f>
        <v>524</v>
      </c>
      <c r="D8" s="9"/>
      <c r="E8" s="8"/>
      <c r="F8" s="8"/>
      <c r="G8" s="9"/>
    </row>
    <row r="9" spans="1:7" x14ac:dyDescent="0.25">
      <c r="A9" s="16" t="s">
        <v>6</v>
      </c>
      <c r="B9" s="16"/>
      <c r="C9" s="17">
        <f>G128</f>
        <v>136110.97477092347</v>
      </c>
      <c r="D9" s="18"/>
      <c r="E9" s="19"/>
      <c r="F9" s="19"/>
      <c r="G9" s="18"/>
    </row>
    <row r="10" spans="1:7" x14ac:dyDescent="0.25">
      <c r="A10" s="8" t="s">
        <v>7</v>
      </c>
      <c r="B10" s="8"/>
      <c r="C10" s="15">
        <v>2</v>
      </c>
      <c r="D10" s="9"/>
      <c r="E10" s="8"/>
      <c r="F10" s="8"/>
      <c r="G10" s="9"/>
    </row>
    <row r="11" spans="1:7" x14ac:dyDescent="0.25">
      <c r="A11" s="8"/>
      <c r="B11" s="8"/>
      <c r="C11" s="9"/>
      <c r="D11" s="9"/>
      <c r="E11" s="8"/>
      <c r="F11" s="8"/>
      <c r="G11" s="9"/>
    </row>
    <row r="12" spans="1:7" x14ac:dyDescent="0.25">
      <c r="A12" s="48" t="s">
        <v>8</v>
      </c>
      <c r="B12" s="49"/>
      <c r="C12" s="54" t="s">
        <v>9</v>
      </c>
      <c r="D12" s="57" t="s">
        <v>10</v>
      </c>
      <c r="E12" s="60" t="s">
        <v>11</v>
      </c>
      <c r="F12" s="60" t="s">
        <v>12</v>
      </c>
      <c r="G12" s="54" t="s">
        <v>13</v>
      </c>
    </row>
    <row r="13" spans="1:7" x14ac:dyDescent="0.25">
      <c r="A13" s="50"/>
      <c r="B13" s="51"/>
      <c r="C13" s="55"/>
      <c r="D13" s="58"/>
      <c r="E13" s="61"/>
      <c r="F13" s="61"/>
      <c r="G13" s="55"/>
    </row>
    <row r="14" spans="1:7" x14ac:dyDescent="0.25">
      <c r="A14" s="52"/>
      <c r="B14" s="53"/>
      <c r="C14" s="56"/>
      <c r="D14" s="59"/>
      <c r="E14" s="62"/>
      <c r="F14" s="62"/>
      <c r="G14" s="56"/>
    </row>
    <row r="15" spans="1:7" hidden="1" x14ac:dyDescent="0.25">
      <c r="A15" s="20">
        <v>42157</v>
      </c>
      <c r="B15" s="20">
        <f>EOMONTH(A15,0)</f>
        <v>42185</v>
      </c>
      <c r="C15" s="9">
        <v>19.37</v>
      </c>
      <c r="D15" s="9">
        <f>IF($C$10=1, +C15,+C15*1.5)</f>
        <v>29.055</v>
      </c>
      <c r="E15" s="8">
        <f t="shared" ref="E15:E78" si="0">IF(F14=$C$8,0, IF(AND($D$7&gt;B15,$E$7&gt;B15),0, IF(AND($D$7&gt;=A15,$E$7&lt;=B15),$E$7-$D$7+1,IF(AND(F14&lt;&gt;0,$E$7&gt;=A15,$E$7&lt;=B15),$E$7-A15+1,IF(AND(F14=0,$D$7&gt;=A15,$D$7&lt;=B15,$E$7&gt;B15),B15-$D$7+1, B15-A15+1)))))</f>
        <v>0</v>
      </c>
      <c r="F15" s="8">
        <v>6</v>
      </c>
      <c r="G15" s="9">
        <f>(((1+(D15/100))^(E15/365))-1)*$C$7</f>
        <v>0</v>
      </c>
    </row>
    <row r="16" spans="1:7" hidden="1" x14ac:dyDescent="0.25">
      <c r="A16" s="20">
        <f>+B15+1</f>
        <v>42186</v>
      </c>
      <c r="B16" s="20">
        <f>EOMONTH(A16,0)</f>
        <v>42216</v>
      </c>
      <c r="C16" s="9">
        <v>19.260000000000002</v>
      </c>
      <c r="D16" s="9">
        <f>IF($C$10=1, +C16,+C16*1.5)</f>
        <v>28.89</v>
      </c>
      <c r="E16" s="8">
        <f t="shared" si="0"/>
        <v>0</v>
      </c>
      <c r="F16" s="8">
        <f t="shared" ref="F16:F79" si="1">+F15+E16</f>
        <v>6</v>
      </c>
      <c r="G16" s="9">
        <f t="shared" ref="G16:G79" si="2">(((1+(D16/100))^(E16/365))-1)*$C$7</f>
        <v>0</v>
      </c>
    </row>
    <row r="17" spans="1:7" hidden="1" x14ac:dyDescent="0.25">
      <c r="A17" s="20">
        <f>+B16+1</f>
        <v>42217</v>
      </c>
      <c r="B17" s="20">
        <f t="shared" ref="B17:B80" si="3">EOMONTH(A17,0)</f>
        <v>42247</v>
      </c>
      <c r="C17" s="9">
        <v>19.260000000000002</v>
      </c>
      <c r="D17" s="9">
        <f t="shared" ref="D17:D80" si="4">IF($C$10=1, +C17,+C17*1.5)</f>
        <v>28.89</v>
      </c>
      <c r="E17" s="8">
        <f>IF(F16=$C$8,0, IF(AND($D$7&gt;B17,$E$7&gt;B17),0, IF(AND($D$7&gt;=A17,$E$7&lt;=B17),$E$7-$D$7+1,IF(AND(F16&lt;&gt;0,$E$7&gt;=A17,$E$7&lt;=B17),$E$7-A17+1,IF(AND(F16=0,$D$7&gt;=A17,$D$7&lt;=B17,$E$7&gt;B17),B17-$D$7+1, B17-A17+1)))))</f>
        <v>0</v>
      </c>
      <c r="F17" s="8">
        <f>+F16+E17</f>
        <v>6</v>
      </c>
      <c r="G17" s="9">
        <f t="shared" si="2"/>
        <v>0</v>
      </c>
    </row>
    <row r="18" spans="1:7" hidden="1" x14ac:dyDescent="0.25">
      <c r="A18" s="20">
        <f t="shared" ref="A18:A81" si="5">+B17+1</f>
        <v>42248</v>
      </c>
      <c r="B18" s="20">
        <f t="shared" si="3"/>
        <v>42277</v>
      </c>
      <c r="C18" s="9">
        <v>19.260000000000002</v>
      </c>
      <c r="D18" s="9">
        <f>IF($C$10=1, +C18,+C18*1.5)</f>
        <v>28.89</v>
      </c>
      <c r="E18" s="8">
        <f t="shared" si="0"/>
        <v>0</v>
      </c>
      <c r="F18" s="8">
        <f t="shared" si="1"/>
        <v>6</v>
      </c>
      <c r="G18" s="9">
        <f t="shared" si="2"/>
        <v>0</v>
      </c>
    </row>
    <row r="19" spans="1:7" hidden="1" x14ac:dyDescent="0.25">
      <c r="A19" s="20">
        <f t="shared" si="5"/>
        <v>42278</v>
      </c>
      <c r="B19" s="20">
        <f t="shared" si="3"/>
        <v>42308</v>
      </c>
      <c r="C19" s="9">
        <v>19.329999999999998</v>
      </c>
      <c r="D19" s="9">
        <f t="shared" si="4"/>
        <v>28.994999999999997</v>
      </c>
      <c r="E19" s="8">
        <f t="shared" si="0"/>
        <v>0</v>
      </c>
      <c r="F19" s="8">
        <f t="shared" si="1"/>
        <v>6</v>
      </c>
      <c r="G19" s="9">
        <f t="shared" si="2"/>
        <v>0</v>
      </c>
    </row>
    <row r="20" spans="1:7" hidden="1" x14ac:dyDescent="0.25">
      <c r="A20" s="20">
        <f t="shared" si="5"/>
        <v>42309</v>
      </c>
      <c r="B20" s="20">
        <f t="shared" si="3"/>
        <v>42338</v>
      </c>
      <c r="C20" s="9">
        <v>19.329999999999998</v>
      </c>
      <c r="D20" s="9">
        <f t="shared" si="4"/>
        <v>28.994999999999997</v>
      </c>
      <c r="E20" s="8">
        <f t="shared" si="0"/>
        <v>0</v>
      </c>
      <c r="F20" s="8">
        <f t="shared" si="1"/>
        <v>6</v>
      </c>
      <c r="G20" s="9">
        <f t="shared" si="2"/>
        <v>0</v>
      </c>
    </row>
    <row r="21" spans="1:7" hidden="1" x14ac:dyDescent="0.25">
      <c r="A21" s="20">
        <f t="shared" si="5"/>
        <v>42339</v>
      </c>
      <c r="B21" s="20">
        <f t="shared" si="3"/>
        <v>42369</v>
      </c>
      <c r="C21" s="9">
        <v>19.329999999999998</v>
      </c>
      <c r="D21" s="9">
        <f t="shared" si="4"/>
        <v>28.994999999999997</v>
      </c>
      <c r="E21" s="8">
        <f t="shared" si="0"/>
        <v>0</v>
      </c>
      <c r="F21" s="8">
        <f t="shared" si="1"/>
        <v>6</v>
      </c>
      <c r="G21" s="9">
        <f t="shared" si="2"/>
        <v>0</v>
      </c>
    </row>
    <row r="22" spans="1:7" hidden="1" x14ac:dyDescent="0.25">
      <c r="A22" s="20">
        <v>42633</v>
      </c>
      <c r="B22" s="20">
        <f t="shared" si="3"/>
        <v>42643</v>
      </c>
      <c r="C22" s="9">
        <v>21.34</v>
      </c>
      <c r="D22" s="9">
        <f t="shared" si="4"/>
        <v>32.01</v>
      </c>
      <c r="E22" s="8">
        <f t="shared" si="0"/>
        <v>0</v>
      </c>
      <c r="F22" s="8">
        <f t="shared" si="1"/>
        <v>6</v>
      </c>
      <c r="G22" s="9">
        <f t="shared" si="2"/>
        <v>0</v>
      </c>
    </row>
    <row r="23" spans="1:7" hidden="1" x14ac:dyDescent="0.25">
      <c r="A23" s="20">
        <f t="shared" si="5"/>
        <v>42644</v>
      </c>
      <c r="B23" s="20">
        <f t="shared" si="3"/>
        <v>42674</v>
      </c>
      <c r="C23" s="9">
        <v>21.99</v>
      </c>
      <c r="D23" s="9">
        <f t="shared" si="4"/>
        <v>32.984999999999999</v>
      </c>
      <c r="E23" s="8">
        <f t="shared" si="0"/>
        <v>0</v>
      </c>
      <c r="F23" s="8">
        <f t="shared" si="1"/>
        <v>6</v>
      </c>
      <c r="G23" s="9">
        <f t="shared" si="2"/>
        <v>0</v>
      </c>
    </row>
    <row r="24" spans="1:7" hidden="1" x14ac:dyDescent="0.25">
      <c r="A24" s="20">
        <f t="shared" si="5"/>
        <v>42675</v>
      </c>
      <c r="B24" s="20">
        <f t="shared" si="3"/>
        <v>42704</v>
      </c>
      <c r="C24" s="9">
        <v>16.68</v>
      </c>
      <c r="D24" s="9">
        <f t="shared" si="4"/>
        <v>25.02</v>
      </c>
      <c r="E24" s="8">
        <f t="shared" si="0"/>
        <v>0</v>
      </c>
      <c r="F24" s="8">
        <f t="shared" si="1"/>
        <v>6</v>
      </c>
      <c r="G24" s="9">
        <f t="shared" si="2"/>
        <v>0</v>
      </c>
    </row>
    <row r="25" spans="1:7" hidden="1" x14ac:dyDescent="0.25">
      <c r="A25" s="20">
        <f t="shared" si="5"/>
        <v>42705</v>
      </c>
      <c r="B25" s="20">
        <f t="shared" si="3"/>
        <v>42735</v>
      </c>
      <c r="C25" s="9">
        <v>16.68</v>
      </c>
      <c r="D25" s="9">
        <f t="shared" si="4"/>
        <v>25.02</v>
      </c>
      <c r="E25" s="8">
        <f t="shared" si="0"/>
        <v>0</v>
      </c>
      <c r="F25" s="8">
        <f t="shared" si="1"/>
        <v>6</v>
      </c>
      <c r="G25" s="9">
        <f t="shared" si="2"/>
        <v>0</v>
      </c>
    </row>
    <row r="26" spans="1:7" hidden="1" x14ac:dyDescent="0.25">
      <c r="A26" s="20">
        <f t="shared" si="5"/>
        <v>42736</v>
      </c>
      <c r="B26" s="20">
        <f t="shared" si="3"/>
        <v>42766</v>
      </c>
      <c r="C26" s="9">
        <v>22.34</v>
      </c>
      <c r="D26" s="9">
        <f t="shared" si="4"/>
        <v>33.51</v>
      </c>
      <c r="E26" s="8">
        <f t="shared" si="0"/>
        <v>0</v>
      </c>
      <c r="F26" s="8">
        <f t="shared" si="1"/>
        <v>6</v>
      </c>
      <c r="G26" s="9">
        <f t="shared" si="2"/>
        <v>0</v>
      </c>
    </row>
    <row r="27" spans="1:7" hidden="1" x14ac:dyDescent="0.25">
      <c r="A27" s="20">
        <f t="shared" si="5"/>
        <v>42767</v>
      </c>
      <c r="B27" s="20">
        <f t="shared" si="3"/>
        <v>42794</v>
      </c>
      <c r="C27" s="9">
        <v>22.34</v>
      </c>
      <c r="D27" s="9">
        <f t="shared" si="4"/>
        <v>33.51</v>
      </c>
      <c r="E27" s="8">
        <f t="shared" si="0"/>
        <v>0</v>
      </c>
      <c r="F27" s="8">
        <f t="shared" si="1"/>
        <v>6</v>
      </c>
      <c r="G27" s="9">
        <f t="shared" si="2"/>
        <v>0</v>
      </c>
    </row>
    <row r="28" spans="1:7" hidden="1" x14ac:dyDescent="0.25">
      <c r="A28" s="20">
        <f t="shared" si="5"/>
        <v>42795</v>
      </c>
      <c r="B28" s="20">
        <f t="shared" si="3"/>
        <v>42825</v>
      </c>
      <c r="C28" s="9">
        <v>22.34</v>
      </c>
      <c r="D28" s="9">
        <f t="shared" si="4"/>
        <v>33.51</v>
      </c>
      <c r="E28" s="8">
        <f t="shared" si="0"/>
        <v>0</v>
      </c>
      <c r="F28" s="8">
        <f t="shared" si="1"/>
        <v>6</v>
      </c>
      <c r="G28" s="9">
        <f t="shared" si="2"/>
        <v>0</v>
      </c>
    </row>
    <row r="29" spans="1:7" hidden="1" x14ac:dyDescent="0.25">
      <c r="A29" s="20">
        <f t="shared" si="5"/>
        <v>42826</v>
      </c>
      <c r="B29" s="20">
        <f t="shared" si="3"/>
        <v>42855</v>
      </c>
      <c r="C29" s="9">
        <v>22.33</v>
      </c>
      <c r="D29" s="9">
        <f t="shared" si="4"/>
        <v>33.494999999999997</v>
      </c>
      <c r="E29" s="8">
        <f t="shared" si="0"/>
        <v>0</v>
      </c>
      <c r="F29" s="8">
        <f t="shared" si="1"/>
        <v>6</v>
      </c>
      <c r="G29" s="9">
        <f t="shared" si="2"/>
        <v>0</v>
      </c>
    </row>
    <row r="30" spans="1:7" hidden="1" x14ac:dyDescent="0.25">
      <c r="A30" s="20">
        <f t="shared" si="5"/>
        <v>42856</v>
      </c>
      <c r="B30" s="20">
        <f t="shared" si="3"/>
        <v>42886</v>
      </c>
      <c r="C30" s="9">
        <v>22.33</v>
      </c>
      <c r="D30" s="9">
        <f t="shared" si="4"/>
        <v>33.494999999999997</v>
      </c>
      <c r="E30" s="8">
        <f t="shared" si="0"/>
        <v>0</v>
      </c>
      <c r="F30" s="8">
        <f t="shared" si="1"/>
        <v>6</v>
      </c>
      <c r="G30" s="9">
        <f t="shared" si="2"/>
        <v>0</v>
      </c>
    </row>
    <row r="31" spans="1:7" hidden="1" x14ac:dyDescent="0.25">
      <c r="A31" s="20">
        <f t="shared" si="5"/>
        <v>42887</v>
      </c>
      <c r="B31" s="20">
        <f t="shared" si="3"/>
        <v>42916</v>
      </c>
      <c r="C31" s="9">
        <v>22.33</v>
      </c>
      <c r="D31" s="9">
        <f t="shared" si="4"/>
        <v>33.494999999999997</v>
      </c>
      <c r="E31" s="8">
        <f t="shared" si="0"/>
        <v>0</v>
      </c>
      <c r="F31" s="8">
        <f t="shared" si="1"/>
        <v>6</v>
      </c>
      <c r="G31" s="9">
        <f t="shared" si="2"/>
        <v>0</v>
      </c>
    </row>
    <row r="32" spans="1:7" hidden="1" x14ac:dyDescent="0.25">
      <c r="A32" s="20">
        <f t="shared" si="5"/>
        <v>42917</v>
      </c>
      <c r="B32" s="20">
        <f t="shared" si="3"/>
        <v>42947</v>
      </c>
      <c r="C32" s="9">
        <v>21.98</v>
      </c>
      <c r="D32" s="9">
        <f t="shared" si="4"/>
        <v>32.97</v>
      </c>
      <c r="E32" s="8">
        <f t="shared" si="0"/>
        <v>0</v>
      </c>
      <c r="F32" s="8">
        <f t="shared" si="1"/>
        <v>6</v>
      </c>
      <c r="G32" s="9">
        <f t="shared" si="2"/>
        <v>0</v>
      </c>
    </row>
    <row r="33" spans="1:7" hidden="1" x14ac:dyDescent="0.25">
      <c r="A33" s="20">
        <f t="shared" si="5"/>
        <v>42948</v>
      </c>
      <c r="B33" s="20">
        <f t="shared" si="3"/>
        <v>42978</v>
      </c>
      <c r="C33" s="9">
        <v>21.98</v>
      </c>
      <c r="D33" s="9">
        <f t="shared" si="4"/>
        <v>32.97</v>
      </c>
      <c r="E33" s="8">
        <f t="shared" si="0"/>
        <v>0</v>
      </c>
      <c r="F33" s="8">
        <f t="shared" si="1"/>
        <v>6</v>
      </c>
      <c r="G33" s="9">
        <f t="shared" si="2"/>
        <v>0</v>
      </c>
    </row>
    <row r="34" spans="1:7" hidden="1" x14ac:dyDescent="0.25">
      <c r="A34" s="20">
        <f t="shared" si="5"/>
        <v>42979</v>
      </c>
      <c r="B34" s="20">
        <f t="shared" si="3"/>
        <v>43008</v>
      </c>
      <c r="C34" s="9">
        <v>21.98</v>
      </c>
      <c r="D34" s="9">
        <f t="shared" si="4"/>
        <v>32.97</v>
      </c>
      <c r="E34" s="8">
        <f t="shared" si="0"/>
        <v>0</v>
      </c>
      <c r="F34" s="8">
        <f t="shared" si="1"/>
        <v>6</v>
      </c>
      <c r="G34" s="9">
        <f t="shared" si="2"/>
        <v>0</v>
      </c>
    </row>
    <row r="35" spans="1:7" hidden="1" x14ac:dyDescent="0.25">
      <c r="A35" s="20">
        <f t="shared" si="5"/>
        <v>43009</v>
      </c>
      <c r="B35" s="20">
        <f t="shared" si="3"/>
        <v>43039</v>
      </c>
      <c r="C35" s="9">
        <v>21.15</v>
      </c>
      <c r="D35" s="9">
        <f t="shared" si="4"/>
        <v>31.724999999999998</v>
      </c>
      <c r="E35" s="8">
        <f t="shared" si="0"/>
        <v>0</v>
      </c>
      <c r="F35" s="8">
        <f t="shared" si="1"/>
        <v>6</v>
      </c>
      <c r="G35" s="9">
        <f t="shared" si="2"/>
        <v>0</v>
      </c>
    </row>
    <row r="36" spans="1:7" hidden="1" x14ac:dyDescent="0.25">
      <c r="A36" s="20">
        <f t="shared" si="5"/>
        <v>43040</v>
      </c>
      <c r="B36" s="20">
        <f t="shared" si="3"/>
        <v>43069</v>
      </c>
      <c r="C36" s="9">
        <v>20.96</v>
      </c>
      <c r="D36" s="9">
        <f t="shared" si="4"/>
        <v>31.44</v>
      </c>
      <c r="E36" s="8">
        <f t="shared" si="0"/>
        <v>0</v>
      </c>
      <c r="F36" s="8">
        <f t="shared" si="1"/>
        <v>6</v>
      </c>
      <c r="G36" s="9">
        <f t="shared" si="2"/>
        <v>0</v>
      </c>
    </row>
    <row r="37" spans="1:7" hidden="1" x14ac:dyDescent="0.25">
      <c r="A37" s="20">
        <f t="shared" si="5"/>
        <v>43070</v>
      </c>
      <c r="B37" s="20">
        <f t="shared" si="3"/>
        <v>43100</v>
      </c>
      <c r="C37" s="9">
        <v>20.77</v>
      </c>
      <c r="D37" s="9">
        <f t="shared" si="4"/>
        <v>31.155000000000001</v>
      </c>
      <c r="E37" s="8">
        <f t="shared" si="0"/>
        <v>0</v>
      </c>
      <c r="F37" s="8">
        <f t="shared" si="1"/>
        <v>6</v>
      </c>
      <c r="G37" s="9">
        <f t="shared" si="2"/>
        <v>0</v>
      </c>
    </row>
    <row r="38" spans="1:7" hidden="1" x14ac:dyDescent="0.25">
      <c r="A38" s="20">
        <f t="shared" si="5"/>
        <v>43101</v>
      </c>
      <c r="B38" s="20">
        <f t="shared" si="3"/>
        <v>43131</v>
      </c>
      <c r="C38" s="9">
        <v>20.69</v>
      </c>
      <c r="D38" s="9">
        <f t="shared" si="4"/>
        <v>31.035000000000004</v>
      </c>
      <c r="E38" s="8">
        <f t="shared" si="0"/>
        <v>0</v>
      </c>
      <c r="F38" s="8">
        <f t="shared" si="1"/>
        <v>6</v>
      </c>
      <c r="G38" s="9">
        <f t="shared" si="2"/>
        <v>0</v>
      </c>
    </row>
    <row r="39" spans="1:7" hidden="1" x14ac:dyDescent="0.25">
      <c r="A39" s="20">
        <f t="shared" si="5"/>
        <v>43132</v>
      </c>
      <c r="B39" s="20">
        <f t="shared" si="3"/>
        <v>43159</v>
      </c>
      <c r="C39" s="9">
        <v>21.01</v>
      </c>
      <c r="D39" s="9">
        <f t="shared" si="4"/>
        <v>31.515000000000001</v>
      </c>
      <c r="E39" s="8">
        <f t="shared" si="0"/>
        <v>0</v>
      </c>
      <c r="F39" s="8">
        <f t="shared" si="1"/>
        <v>6</v>
      </c>
      <c r="G39" s="9">
        <f t="shared" si="2"/>
        <v>0</v>
      </c>
    </row>
    <row r="40" spans="1:7" hidden="1" x14ac:dyDescent="0.25">
      <c r="A40" s="20">
        <f t="shared" si="5"/>
        <v>43160</v>
      </c>
      <c r="B40" s="20">
        <f t="shared" si="3"/>
        <v>43190</v>
      </c>
      <c r="C40" s="9">
        <v>20.68</v>
      </c>
      <c r="D40" s="9">
        <f t="shared" si="4"/>
        <v>31.02</v>
      </c>
      <c r="E40" s="8">
        <f t="shared" si="0"/>
        <v>0</v>
      </c>
      <c r="F40" s="8">
        <f t="shared" si="1"/>
        <v>6</v>
      </c>
      <c r="G40" s="9">
        <f t="shared" si="2"/>
        <v>0</v>
      </c>
    </row>
    <row r="41" spans="1:7" hidden="1" x14ac:dyDescent="0.25">
      <c r="A41" s="20">
        <f t="shared" si="5"/>
        <v>43191</v>
      </c>
      <c r="B41" s="20">
        <f t="shared" si="3"/>
        <v>43220</v>
      </c>
      <c r="C41" s="9">
        <v>20.48</v>
      </c>
      <c r="D41" s="9">
        <f t="shared" si="4"/>
        <v>30.72</v>
      </c>
      <c r="E41" s="8">
        <f t="shared" si="0"/>
        <v>0</v>
      </c>
      <c r="F41" s="8">
        <f t="shared" si="1"/>
        <v>6</v>
      </c>
      <c r="G41" s="9">
        <f t="shared" si="2"/>
        <v>0</v>
      </c>
    </row>
    <row r="42" spans="1:7" hidden="1" x14ac:dyDescent="0.25">
      <c r="A42" s="20">
        <f t="shared" si="5"/>
        <v>43221</v>
      </c>
      <c r="B42" s="20">
        <f t="shared" si="3"/>
        <v>43251</v>
      </c>
      <c r="C42" s="9">
        <v>20.440000000000001</v>
      </c>
      <c r="D42" s="9">
        <f t="shared" si="4"/>
        <v>30.660000000000004</v>
      </c>
      <c r="E42" s="8">
        <f t="shared" si="0"/>
        <v>0</v>
      </c>
      <c r="F42" s="8">
        <f t="shared" si="1"/>
        <v>6</v>
      </c>
      <c r="G42" s="9">
        <f t="shared" si="2"/>
        <v>0</v>
      </c>
    </row>
    <row r="43" spans="1:7" hidden="1" x14ac:dyDescent="0.25">
      <c r="A43" s="20">
        <f t="shared" si="5"/>
        <v>43252</v>
      </c>
      <c r="B43" s="20">
        <f t="shared" si="3"/>
        <v>43281</v>
      </c>
      <c r="C43" s="9">
        <v>20.28</v>
      </c>
      <c r="D43" s="9">
        <f t="shared" si="4"/>
        <v>30.42</v>
      </c>
      <c r="E43" s="8">
        <f t="shared" si="0"/>
        <v>0</v>
      </c>
      <c r="F43" s="8">
        <f t="shared" si="1"/>
        <v>6</v>
      </c>
      <c r="G43" s="9">
        <f t="shared" si="2"/>
        <v>0</v>
      </c>
    </row>
    <row r="44" spans="1:7" hidden="1" x14ac:dyDescent="0.25">
      <c r="A44" s="20">
        <f t="shared" si="5"/>
        <v>43282</v>
      </c>
      <c r="B44" s="20">
        <f t="shared" si="3"/>
        <v>43312</v>
      </c>
      <c r="C44" s="9">
        <v>20.03</v>
      </c>
      <c r="D44" s="9">
        <f t="shared" si="4"/>
        <v>30.045000000000002</v>
      </c>
      <c r="E44" s="8">
        <f t="shared" si="0"/>
        <v>0</v>
      </c>
      <c r="F44" s="8">
        <f t="shared" si="1"/>
        <v>6</v>
      </c>
      <c r="G44" s="9">
        <f t="shared" si="2"/>
        <v>0</v>
      </c>
    </row>
    <row r="45" spans="1:7" hidden="1" x14ac:dyDescent="0.25">
      <c r="A45" s="20">
        <f t="shared" si="5"/>
        <v>43313</v>
      </c>
      <c r="B45" s="20">
        <f t="shared" si="3"/>
        <v>43343</v>
      </c>
      <c r="C45" s="9">
        <v>19.940000000000001</v>
      </c>
      <c r="D45" s="9">
        <f t="shared" si="4"/>
        <v>29.910000000000004</v>
      </c>
      <c r="E45" s="8">
        <f t="shared" si="0"/>
        <v>0</v>
      </c>
      <c r="F45" s="8">
        <f t="shared" si="1"/>
        <v>6</v>
      </c>
      <c r="G45" s="9">
        <f t="shared" si="2"/>
        <v>0</v>
      </c>
    </row>
    <row r="46" spans="1:7" hidden="1" x14ac:dyDescent="0.25">
      <c r="A46" s="20">
        <f t="shared" si="5"/>
        <v>43344</v>
      </c>
      <c r="B46" s="20">
        <f t="shared" si="3"/>
        <v>43373</v>
      </c>
      <c r="C46" s="9">
        <v>19.809999999999999</v>
      </c>
      <c r="D46" s="9">
        <f t="shared" si="4"/>
        <v>29.714999999999996</v>
      </c>
      <c r="E46" s="8">
        <f t="shared" si="0"/>
        <v>0</v>
      </c>
      <c r="F46" s="8">
        <f t="shared" si="1"/>
        <v>6</v>
      </c>
      <c r="G46" s="9">
        <f t="shared" si="2"/>
        <v>0</v>
      </c>
    </row>
    <row r="47" spans="1:7" hidden="1" x14ac:dyDescent="0.25">
      <c r="A47" s="20">
        <f t="shared" si="5"/>
        <v>43374</v>
      </c>
      <c r="B47" s="20">
        <f t="shared" si="3"/>
        <v>43404</v>
      </c>
      <c r="C47" s="9">
        <v>19.63</v>
      </c>
      <c r="D47" s="9">
        <f t="shared" si="4"/>
        <v>29.445</v>
      </c>
      <c r="E47" s="8">
        <f t="shared" si="0"/>
        <v>0</v>
      </c>
      <c r="F47" s="8">
        <f t="shared" si="1"/>
        <v>6</v>
      </c>
      <c r="G47" s="9">
        <f t="shared" si="2"/>
        <v>0</v>
      </c>
    </row>
    <row r="48" spans="1:7" hidden="1" x14ac:dyDescent="0.25">
      <c r="A48" s="20">
        <f t="shared" si="5"/>
        <v>43405</v>
      </c>
      <c r="B48" s="20">
        <f t="shared" si="3"/>
        <v>43434</v>
      </c>
      <c r="C48" s="9">
        <v>19.489999999999998</v>
      </c>
      <c r="D48" s="9">
        <f t="shared" si="4"/>
        <v>29.234999999999999</v>
      </c>
      <c r="E48" s="8">
        <f t="shared" si="0"/>
        <v>0</v>
      </c>
      <c r="F48" s="8">
        <f t="shared" si="1"/>
        <v>6</v>
      </c>
      <c r="G48" s="9">
        <f t="shared" si="2"/>
        <v>0</v>
      </c>
    </row>
    <row r="49" spans="1:7" hidden="1" x14ac:dyDescent="0.25">
      <c r="A49" s="20">
        <f t="shared" si="5"/>
        <v>43435</v>
      </c>
      <c r="B49" s="20">
        <f t="shared" si="3"/>
        <v>43465</v>
      </c>
      <c r="C49" s="9">
        <v>19.399999999999999</v>
      </c>
      <c r="D49" s="9">
        <f t="shared" si="4"/>
        <v>29.099999999999998</v>
      </c>
      <c r="E49" s="8">
        <f t="shared" si="0"/>
        <v>0</v>
      </c>
      <c r="F49" s="8">
        <f t="shared" si="1"/>
        <v>6</v>
      </c>
      <c r="G49" s="9">
        <f t="shared" si="2"/>
        <v>0</v>
      </c>
    </row>
    <row r="50" spans="1:7" hidden="1" x14ac:dyDescent="0.25">
      <c r="A50" s="20">
        <f t="shared" si="5"/>
        <v>43466</v>
      </c>
      <c r="B50" s="20">
        <f t="shared" si="3"/>
        <v>43496</v>
      </c>
      <c r="C50" s="9">
        <v>19.16</v>
      </c>
      <c r="D50" s="9">
        <f t="shared" si="4"/>
        <v>28.740000000000002</v>
      </c>
      <c r="E50" s="8">
        <f t="shared" si="0"/>
        <v>0</v>
      </c>
      <c r="F50" s="8">
        <f t="shared" si="1"/>
        <v>6</v>
      </c>
      <c r="G50" s="9">
        <f t="shared" si="2"/>
        <v>0</v>
      </c>
    </row>
    <row r="51" spans="1:7" hidden="1" x14ac:dyDescent="0.25">
      <c r="A51" s="20">
        <f t="shared" si="5"/>
        <v>43497</v>
      </c>
      <c r="B51" s="20">
        <f t="shared" si="3"/>
        <v>43524</v>
      </c>
      <c r="C51" s="9">
        <v>19.7</v>
      </c>
      <c r="D51" s="9">
        <f t="shared" si="4"/>
        <v>29.549999999999997</v>
      </c>
      <c r="E51" s="8">
        <f t="shared" si="0"/>
        <v>0</v>
      </c>
      <c r="F51" s="8">
        <f t="shared" si="1"/>
        <v>6</v>
      </c>
      <c r="G51" s="9">
        <f t="shared" si="2"/>
        <v>0</v>
      </c>
    </row>
    <row r="52" spans="1:7" hidden="1" x14ac:dyDescent="0.25">
      <c r="A52" s="20">
        <f t="shared" si="5"/>
        <v>43525</v>
      </c>
      <c r="B52" s="20">
        <f t="shared" si="3"/>
        <v>43555</v>
      </c>
      <c r="C52" s="9">
        <v>19.37</v>
      </c>
      <c r="D52" s="9">
        <f t="shared" si="4"/>
        <v>29.055</v>
      </c>
      <c r="E52" s="8">
        <f t="shared" si="0"/>
        <v>0</v>
      </c>
      <c r="F52" s="8">
        <f t="shared" si="1"/>
        <v>6</v>
      </c>
      <c r="G52" s="9">
        <f t="shared" si="2"/>
        <v>0</v>
      </c>
    </row>
    <row r="53" spans="1:7" hidden="1" x14ac:dyDescent="0.25">
      <c r="A53" s="20">
        <f t="shared" si="5"/>
        <v>43556</v>
      </c>
      <c r="B53" s="20">
        <f t="shared" si="3"/>
        <v>43585</v>
      </c>
      <c r="C53" s="9">
        <v>19.32</v>
      </c>
      <c r="D53" s="9">
        <f t="shared" si="4"/>
        <v>28.98</v>
      </c>
      <c r="E53" s="8">
        <f t="shared" si="0"/>
        <v>0</v>
      </c>
      <c r="F53" s="8">
        <f t="shared" si="1"/>
        <v>6</v>
      </c>
      <c r="G53" s="9">
        <f t="shared" si="2"/>
        <v>0</v>
      </c>
    </row>
    <row r="54" spans="1:7" hidden="1" x14ac:dyDescent="0.25">
      <c r="A54" s="20">
        <f t="shared" si="5"/>
        <v>43586</v>
      </c>
      <c r="B54" s="20">
        <f t="shared" si="3"/>
        <v>43616</v>
      </c>
      <c r="C54" s="9">
        <v>19.34</v>
      </c>
      <c r="D54" s="9">
        <f t="shared" si="4"/>
        <v>29.009999999999998</v>
      </c>
      <c r="E54" s="8">
        <f t="shared" si="0"/>
        <v>0</v>
      </c>
      <c r="F54" s="8">
        <f t="shared" si="1"/>
        <v>6</v>
      </c>
      <c r="G54" s="9">
        <f t="shared" si="2"/>
        <v>0</v>
      </c>
    </row>
    <row r="55" spans="1:7" hidden="1" x14ac:dyDescent="0.25">
      <c r="A55" s="20">
        <f t="shared" si="5"/>
        <v>43617</v>
      </c>
      <c r="B55" s="20">
        <f t="shared" si="3"/>
        <v>43646</v>
      </c>
      <c r="C55" s="9">
        <v>19.3</v>
      </c>
      <c r="D55" s="9">
        <f t="shared" si="4"/>
        <v>28.950000000000003</v>
      </c>
      <c r="E55" s="8">
        <f t="shared" si="0"/>
        <v>0</v>
      </c>
      <c r="F55" s="8">
        <f t="shared" si="1"/>
        <v>6</v>
      </c>
      <c r="G55" s="9">
        <f t="shared" si="2"/>
        <v>0</v>
      </c>
    </row>
    <row r="56" spans="1:7" hidden="1" x14ac:dyDescent="0.25">
      <c r="A56" s="20">
        <f t="shared" si="5"/>
        <v>43647</v>
      </c>
      <c r="B56" s="20">
        <f t="shared" si="3"/>
        <v>43677</v>
      </c>
      <c r="C56" s="9">
        <v>19.28</v>
      </c>
      <c r="D56" s="9">
        <f t="shared" si="4"/>
        <v>28.92</v>
      </c>
      <c r="E56" s="8">
        <f t="shared" si="0"/>
        <v>0</v>
      </c>
      <c r="F56" s="8">
        <f t="shared" si="1"/>
        <v>6</v>
      </c>
      <c r="G56" s="9">
        <f t="shared" si="2"/>
        <v>0</v>
      </c>
    </row>
    <row r="57" spans="1:7" hidden="1" x14ac:dyDescent="0.25">
      <c r="A57" s="20">
        <f t="shared" si="5"/>
        <v>43678</v>
      </c>
      <c r="B57" s="20">
        <f t="shared" si="3"/>
        <v>43708</v>
      </c>
      <c r="C57" s="9">
        <v>19.32</v>
      </c>
      <c r="D57" s="9">
        <f t="shared" si="4"/>
        <v>28.98</v>
      </c>
      <c r="E57" s="8">
        <f t="shared" si="0"/>
        <v>0</v>
      </c>
      <c r="F57" s="8">
        <f t="shared" si="1"/>
        <v>6</v>
      </c>
      <c r="G57" s="9">
        <f t="shared" si="2"/>
        <v>0</v>
      </c>
    </row>
    <row r="58" spans="1:7" hidden="1" x14ac:dyDescent="0.25">
      <c r="A58" s="20">
        <f t="shared" si="5"/>
        <v>43709</v>
      </c>
      <c r="B58" s="20">
        <f t="shared" si="3"/>
        <v>43738</v>
      </c>
      <c r="C58" s="9">
        <v>19.32</v>
      </c>
      <c r="D58" s="9">
        <f t="shared" si="4"/>
        <v>28.98</v>
      </c>
      <c r="E58" s="8">
        <f t="shared" si="0"/>
        <v>0</v>
      </c>
      <c r="F58" s="8">
        <f t="shared" si="1"/>
        <v>6</v>
      </c>
      <c r="G58" s="9">
        <f t="shared" si="2"/>
        <v>0</v>
      </c>
    </row>
    <row r="59" spans="1:7" hidden="1" x14ac:dyDescent="0.25">
      <c r="A59" s="20">
        <f t="shared" si="5"/>
        <v>43739</v>
      </c>
      <c r="B59" s="20">
        <f t="shared" si="3"/>
        <v>43769</v>
      </c>
      <c r="C59" s="9">
        <v>19.100000000000001</v>
      </c>
      <c r="D59" s="9">
        <f t="shared" si="4"/>
        <v>28.650000000000002</v>
      </c>
      <c r="E59" s="8">
        <f t="shared" si="0"/>
        <v>0</v>
      </c>
      <c r="F59" s="8">
        <f t="shared" si="1"/>
        <v>6</v>
      </c>
      <c r="G59" s="9">
        <f t="shared" si="2"/>
        <v>0</v>
      </c>
    </row>
    <row r="60" spans="1:7" hidden="1" x14ac:dyDescent="0.25">
      <c r="A60" s="20">
        <f t="shared" si="5"/>
        <v>43770</v>
      </c>
      <c r="B60" s="20">
        <f t="shared" si="3"/>
        <v>43799</v>
      </c>
      <c r="C60" s="9">
        <v>19.03</v>
      </c>
      <c r="D60" s="9">
        <f t="shared" si="4"/>
        <v>28.545000000000002</v>
      </c>
      <c r="E60" s="8">
        <f t="shared" si="0"/>
        <v>0</v>
      </c>
      <c r="F60" s="8">
        <f t="shared" si="1"/>
        <v>6</v>
      </c>
      <c r="G60" s="9">
        <f t="shared" si="2"/>
        <v>0</v>
      </c>
    </row>
    <row r="61" spans="1:7" hidden="1" x14ac:dyDescent="0.25">
      <c r="A61" s="20">
        <f t="shared" si="5"/>
        <v>43800</v>
      </c>
      <c r="B61" s="20">
        <f t="shared" si="3"/>
        <v>43830</v>
      </c>
      <c r="C61" s="9">
        <v>18.91</v>
      </c>
      <c r="D61" s="9">
        <f t="shared" si="4"/>
        <v>28.365000000000002</v>
      </c>
      <c r="E61" s="8">
        <f t="shared" si="0"/>
        <v>0</v>
      </c>
      <c r="F61" s="8">
        <f t="shared" si="1"/>
        <v>6</v>
      </c>
      <c r="G61" s="9">
        <f t="shared" si="2"/>
        <v>0</v>
      </c>
    </row>
    <row r="62" spans="1:7" hidden="1" x14ac:dyDescent="0.25">
      <c r="A62" s="20">
        <f t="shared" si="5"/>
        <v>43831</v>
      </c>
      <c r="B62" s="20">
        <f t="shared" si="3"/>
        <v>43861</v>
      </c>
      <c r="C62" s="9">
        <v>18.77</v>
      </c>
      <c r="D62" s="9">
        <f t="shared" si="4"/>
        <v>28.155000000000001</v>
      </c>
      <c r="E62" s="8">
        <f t="shared" si="0"/>
        <v>0</v>
      </c>
      <c r="F62" s="8">
        <f t="shared" si="1"/>
        <v>6</v>
      </c>
      <c r="G62" s="9">
        <f t="shared" si="2"/>
        <v>0</v>
      </c>
    </row>
    <row r="63" spans="1:7" hidden="1" x14ac:dyDescent="0.25">
      <c r="A63" s="20">
        <f t="shared" si="5"/>
        <v>43862</v>
      </c>
      <c r="B63" s="20">
        <f t="shared" si="3"/>
        <v>43890</v>
      </c>
      <c r="C63" s="9">
        <v>19.059999999999999</v>
      </c>
      <c r="D63" s="9">
        <f t="shared" si="4"/>
        <v>28.589999999999996</v>
      </c>
      <c r="E63" s="8">
        <f t="shared" si="0"/>
        <v>0</v>
      </c>
      <c r="F63" s="8">
        <f t="shared" si="1"/>
        <v>6</v>
      </c>
      <c r="G63" s="9">
        <f t="shared" si="2"/>
        <v>0</v>
      </c>
    </row>
    <row r="64" spans="1:7" hidden="1" x14ac:dyDescent="0.25">
      <c r="A64" s="20">
        <f t="shared" si="5"/>
        <v>43891</v>
      </c>
      <c r="B64" s="20">
        <f t="shared" si="3"/>
        <v>43921</v>
      </c>
      <c r="C64" s="9">
        <v>18.95</v>
      </c>
      <c r="D64" s="9">
        <f t="shared" si="4"/>
        <v>28.424999999999997</v>
      </c>
      <c r="E64" s="8">
        <f t="shared" si="0"/>
        <v>0</v>
      </c>
      <c r="F64" s="8">
        <f t="shared" si="1"/>
        <v>6</v>
      </c>
      <c r="G64" s="9">
        <f t="shared" si="2"/>
        <v>0</v>
      </c>
    </row>
    <row r="65" spans="1:7" hidden="1" x14ac:dyDescent="0.25">
      <c r="A65" s="20">
        <f t="shared" si="5"/>
        <v>43922</v>
      </c>
      <c r="B65" s="20">
        <f t="shared" si="3"/>
        <v>43951</v>
      </c>
      <c r="C65" s="9">
        <v>18.690000000000001</v>
      </c>
      <c r="D65" s="9">
        <f t="shared" si="4"/>
        <v>28.035000000000004</v>
      </c>
      <c r="E65" s="8">
        <f t="shared" si="0"/>
        <v>0</v>
      </c>
      <c r="F65" s="8">
        <f t="shared" si="1"/>
        <v>6</v>
      </c>
      <c r="G65" s="9">
        <f t="shared" si="2"/>
        <v>0</v>
      </c>
    </row>
    <row r="66" spans="1:7" hidden="1" x14ac:dyDescent="0.25">
      <c r="A66" s="20">
        <f t="shared" si="5"/>
        <v>43952</v>
      </c>
      <c r="B66" s="20">
        <f t="shared" si="3"/>
        <v>43982</v>
      </c>
      <c r="C66" s="24">
        <v>18.190000000000001</v>
      </c>
      <c r="D66" s="9">
        <f t="shared" si="4"/>
        <v>27.285000000000004</v>
      </c>
      <c r="E66" s="8">
        <f t="shared" si="0"/>
        <v>0</v>
      </c>
      <c r="F66" s="8">
        <f t="shared" si="1"/>
        <v>6</v>
      </c>
      <c r="G66" s="9">
        <f t="shared" si="2"/>
        <v>0</v>
      </c>
    </row>
    <row r="67" spans="1:7" hidden="1" x14ac:dyDescent="0.25">
      <c r="A67" s="20">
        <f t="shared" si="5"/>
        <v>43983</v>
      </c>
      <c r="B67" s="20">
        <f t="shared" si="3"/>
        <v>44012</v>
      </c>
      <c r="C67" s="9">
        <v>18.12</v>
      </c>
      <c r="D67" s="9">
        <f t="shared" si="4"/>
        <v>27.18</v>
      </c>
      <c r="E67" s="8">
        <f t="shared" si="0"/>
        <v>0</v>
      </c>
      <c r="F67" s="8">
        <f t="shared" si="1"/>
        <v>6</v>
      </c>
      <c r="G67" s="9">
        <f t="shared" si="2"/>
        <v>0</v>
      </c>
    </row>
    <row r="68" spans="1:7" hidden="1" x14ac:dyDescent="0.25">
      <c r="A68" s="20">
        <f t="shared" si="5"/>
        <v>44013</v>
      </c>
      <c r="B68" s="20">
        <f t="shared" si="3"/>
        <v>44043</v>
      </c>
      <c r="C68" s="9">
        <v>18.12</v>
      </c>
      <c r="D68" s="9">
        <f t="shared" si="4"/>
        <v>27.18</v>
      </c>
      <c r="E68" s="8">
        <f t="shared" si="0"/>
        <v>0</v>
      </c>
      <c r="F68" s="8">
        <f t="shared" si="1"/>
        <v>6</v>
      </c>
      <c r="G68" s="9">
        <f t="shared" si="2"/>
        <v>0</v>
      </c>
    </row>
    <row r="69" spans="1:7" hidden="1" x14ac:dyDescent="0.25">
      <c r="A69" s="20">
        <f t="shared" si="5"/>
        <v>44044</v>
      </c>
      <c r="B69" s="20">
        <f t="shared" si="3"/>
        <v>44074</v>
      </c>
      <c r="C69" s="9">
        <v>18.29</v>
      </c>
      <c r="D69" s="9">
        <f t="shared" si="4"/>
        <v>27.434999999999999</v>
      </c>
      <c r="E69" s="8">
        <f t="shared" si="0"/>
        <v>0</v>
      </c>
      <c r="F69" s="8">
        <f t="shared" si="1"/>
        <v>6</v>
      </c>
      <c r="G69" s="9">
        <f t="shared" si="2"/>
        <v>0</v>
      </c>
    </row>
    <row r="70" spans="1:7" hidden="1" x14ac:dyDescent="0.25">
      <c r="A70" s="20">
        <f t="shared" si="5"/>
        <v>44075</v>
      </c>
      <c r="B70" s="20">
        <f t="shared" si="3"/>
        <v>44104</v>
      </c>
      <c r="C70" s="9">
        <v>18.350000000000001</v>
      </c>
      <c r="D70" s="9">
        <f t="shared" si="4"/>
        <v>27.525000000000002</v>
      </c>
      <c r="E70" s="8">
        <f t="shared" si="0"/>
        <v>0</v>
      </c>
      <c r="F70" s="8">
        <f t="shared" si="1"/>
        <v>6</v>
      </c>
      <c r="G70" s="9">
        <f t="shared" si="2"/>
        <v>0</v>
      </c>
    </row>
    <row r="71" spans="1:7" hidden="1" x14ac:dyDescent="0.25">
      <c r="A71" s="20">
        <f t="shared" si="5"/>
        <v>44105</v>
      </c>
      <c r="B71" s="20">
        <f t="shared" si="3"/>
        <v>44135</v>
      </c>
      <c r="C71" s="9">
        <v>18.09</v>
      </c>
      <c r="D71" s="9">
        <f t="shared" si="4"/>
        <v>27.134999999999998</v>
      </c>
      <c r="E71" s="8">
        <f t="shared" si="0"/>
        <v>0</v>
      </c>
      <c r="F71" s="8">
        <f t="shared" si="1"/>
        <v>6</v>
      </c>
      <c r="G71" s="9">
        <f t="shared" si="2"/>
        <v>0</v>
      </c>
    </row>
    <row r="72" spans="1:7" hidden="1" x14ac:dyDescent="0.25">
      <c r="A72" s="20">
        <f t="shared" si="5"/>
        <v>44136</v>
      </c>
      <c r="B72" s="20">
        <f t="shared" si="3"/>
        <v>44165</v>
      </c>
      <c r="C72" s="9">
        <v>17.84</v>
      </c>
      <c r="D72" s="9">
        <f t="shared" si="4"/>
        <v>26.759999999999998</v>
      </c>
      <c r="E72" s="8">
        <f t="shared" si="0"/>
        <v>0</v>
      </c>
      <c r="F72" s="8">
        <f t="shared" si="1"/>
        <v>6</v>
      </c>
      <c r="G72" s="9">
        <f t="shared" si="2"/>
        <v>0</v>
      </c>
    </row>
    <row r="73" spans="1:7" hidden="1" x14ac:dyDescent="0.25">
      <c r="A73" s="20">
        <f t="shared" si="5"/>
        <v>44166</v>
      </c>
      <c r="B73" s="20">
        <f t="shared" si="3"/>
        <v>44196</v>
      </c>
      <c r="C73" s="9">
        <v>17.46</v>
      </c>
      <c r="D73" s="9">
        <f t="shared" si="4"/>
        <v>26.19</v>
      </c>
      <c r="E73" s="8">
        <f t="shared" si="0"/>
        <v>0</v>
      </c>
      <c r="F73" s="8">
        <f t="shared" si="1"/>
        <v>6</v>
      </c>
      <c r="G73" s="9">
        <f t="shared" si="2"/>
        <v>0</v>
      </c>
    </row>
    <row r="74" spans="1:7" hidden="1" x14ac:dyDescent="0.25">
      <c r="A74" s="20">
        <f t="shared" si="5"/>
        <v>44197</v>
      </c>
      <c r="B74" s="20">
        <f t="shared" si="3"/>
        <v>44227</v>
      </c>
      <c r="C74" s="9">
        <v>17.32</v>
      </c>
      <c r="D74" s="9">
        <f t="shared" si="4"/>
        <v>25.98</v>
      </c>
      <c r="E74" s="8">
        <f>IF(F73=$C$8,0, IF(AND($D$7&gt;B74,$E$7&gt;B74),0, IF(AND($D$7&gt;=A74,$E$7&lt;=B74),$E$7-$D$7+1,IF(AND(F73&lt;&gt;0,$E$7&gt;=A74,$E$7&lt;=B74),$E$7-A74+1,IF(AND(F73=0,$D$7&gt;=A74,$D$7&lt;=B74,$E$7&gt;B74),B74-$D$7+1, B74-A74+1)))))</f>
        <v>0</v>
      </c>
      <c r="F74" s="8">
        <f>+F73+E74</f>
        <v>6</v>
      </c>
      <c r="G74" s="9">
        <f t="shared" si="2"/>
        <v>0</v>
      </c>
    </row>
    <row r="75" spans="1:7" hidden="1" x14ac:dyDescent="0.25">
      <c r="A75" s="20">
        <f t="shared" si="5"/>
        <v>44228</v>
      </c>
      <c r="B75" s="20">
        <f t="shared" si="3"/>
        <v>44255</v>
      </c>
      <c r="C75" s="9">
        <v>17.54</v>
      </c>
      <c r="D75" s="9">
        <f t="shared" si="4"/>
        <v>26.31</v>
      </c>
      <c r="E75" s="8">
        <f t="shared" si="0"/>
        <v>0</v>
      </c>
      <c r="F75" s="8">
        <f t="shared" si="1"/>
        <v>6</v>
      </c>
      <c r="G75" s="9">
        <f t="shared" si="2"/>
        <v>0</v>
      </c>
    </row>
    <row r="76" spans="1:7" hidden="1" x14ac:dyDescent="0.25">
      <c r="A76" s="20">
        <f t="shared" si="5"/>
        <v>44256</v>
      </c>
      <c r="B76" s="20">
        <f t="shared" si="3"/>
        <v>44286</v>
      </c>
      <c r="C76" s="9">
        <v>17.41</v>
      </c>
      <c r="D76" s="9">
        <f t="shared" si="4"/>
        <v>26.115000000000002</v>
      </c>
      <c r="E76" s="8">
        <f t="shared" si="0"/>
        <v>0</v>
      </c>
      <c r="F76" s="8">
        <f t="shared" si="1"/>
        <v>6</v>
      </c>
      <c r="G76" s="9">
        <f t="shared" si="2"/>
        <v>0</v>
      </c>
    </row>
    <row r="77" spans="1:7" hidden="1" x14ac:dyDescent="0.25">
      <c r="A77" s="20">
        <f t="shared" si="5"/>
        <v>44287</v>
      </c>
      <c r="B77" s="20">
        <f t="shared" si="3"/>
        <v>44316</v>
      </c>
      <c r="C77" s="9">
        <v>17.309999999999999</v>
      </c>
      <c r="D77" s="9">
        <f t="shared" si="4"/>
        <v>25.964999999999996</v>
      </c>
      <c r="E77" s="8">
        <f t="shared" si="0"/>
        <v>0</v>
      </c>
      <c r="F77" s="8">
        <f t="shared" si="1"/>
        <v>6</v>
      </c>
      <c r="G77" s="9">
        <f t="shared" si="2"/>
        <v>0</v>
      </c>
    </row>
    <row r="78" spans="1:7" hidden="1" x14ac:dyDescent="0.25">
      <c r="A78" s="20">
        <f t="shared" si="5"/>
        <v>44317</v>
      </c>
      <c r="B78" s="20">
        <f t="shared" si="3"/>
        <v>44347</v>
      </c>
      <c r="C78" s="9">
        <v>17.22</v>
      </c>
      <c r="D78" s="9">
        <f t="shared" si="4"/>
        <v>25.83</v>
      </c>
      <c r="E78" s="8">
        <f t="shared" si="0"/>
        <v>0</v>
      </c>
      <c r="F78" s="8">
        <f t="shared" si="1"/>
        <v>6</v>
      </c>
      <c r="G78" s="9">
        <f t="shared" si="2"/>
        <v>0</v>
      </c>
    </row>
    <row r="79" spans="1:7" hidden="1" x14ac:dyDescent="0.25">
      <c r="A79" s="20">
        <f t="shared" si="5"/>
        <v>44348</v>
      </c>
      <c r="B79" s="20">
        <f t="shared" si="3"/>
        <v>44377</v>
      </c>
      <c r="C79" s="9">
        <v>17.21</v>
      </c>
      <c r="D79" s="9">
        <f t="shared" si="4"/>
        <v>25.815000000000001</v>
      </c>
      <c r="E79" s="8">
        <f t="shared" ref="E79:E127" si="6">IF(F78=$C$8,0, IF(AND($D$7&gt;B79,$E$7&gt;B79),0, IF(AND($D$7&gt;=A79,$E$7&lt;=B79),$E$7-$D$7+1,IF(AND(F78&lt;&gt;0,$E$7&gt;=A79,$E$7&lt;=B79),$E$7-A79+1,IF(AND(F78=0,$D$7&gt;=A79,$D$7&lt;=B79,$E$7&gt;B79),B79-$D$7+1, B79-A79+1)))))</f>
        <v>0</v>
      </c>
      <c r="F79" s="8">
        <f t="shared" si="1"/>
        <v>6</v>
      </c>
      <c r="G79" s="9">
        <f t="shared" si="2"/>
        <v>0</v>
      </c>
    </row>
    <row r="80" spans="1:7" hidden="1" x14ac:dyDescent="0.25">
      <c r="A80" s="20">
        <f t="shared" si="5"/>
        <v>44378</v>
      </c>
      <c r="B80" s="20">
        <f t="shared" si="3"/>
        <v>44408</v>
      </c>
      <c r="C80" s="9">
        <v>17.18</v>
      </c>
      <c r="D80" s="9">
        <f t="shared" si="4"/>
        <v>25.77</v>
      </c>
      <c r="E80" s="8">
        <f t="shared" si="6"/>
        <v>0</v>
      </c>
      <c r="F80" s="8">
        <f t="shared" ref="F80:F127" si="7">+F79+E80</f>
        <v>6</v>
      </c>
      <c r="G80" s="9">
        <f t="shared" ref="G80:G127" si="8">(((1+(D80/100))^(E80/365))-1)*$C$7</f>
        <v>0</v>
      </c>
    </row>
    <row r="81" spans="1:7" hidden="1" x14ac:dyDescent="0.25">
      <c r="A81" s="20">
        <f t="shared" si="5"/>
        <v>44409</v>
      </c>
      <c r="B81" s="20">
        <f t="shared" ref="B81:B127" si="9">EOMONTH(A81,0)</f>
        <v>44439</v>
      </c>
      <c r="C81" s="9">
        <v>17.239999999999998</v>
      </c>
      <c r="D81" s="9">
        <f t="shared" ref="D81:D127" si="10">IF($C$10=1, +C81,+C81*1.5)</f>
        <v>25.86</v>
      </c>
      <c r="E81" s="8">
        <f t="shared" si="6"/>
        <v>0</v>
      </c>
      <c r="F81" s="8">
        <f t="shared" si="7"/>
        <v>6</v>
      </c>
      <c r="G81" s="9">
        <f t="shared" si="8"/>
        <v>0</v>
      </c>
    </row>
    <row r="82" spans="1:7" hidden="1" x14ac:dyDescent="0.25">
      <c r="A82" s="20">
        <f t="shared" ref="A82:A119" si="11">+B81+1</f>
        <v>44440</v>
      </c>
      <c r="B82" s="20">
        <f t="shared" si="9"/>
        <v>44469</v>
      </c>
      <c r="C82" s="9">
        <v>17.190000000000001</v>
      </c>
      <c r="D82" s="9">
        <f t="shared" si="10"/>
        <v>25.785000000000004</v>
      </c>
      <c r="E82" s="8">
        <f t="shared" si="6"/>
        <v>0</v>
      </c>
      <c r="F82" s="8">
        <f t="shared" si="7"/>
        <v>6</v>
      </c>
      <c r="G82" s="9">
        <f t="shared" si="8"/>
        <v>0</v>
      </c>
    </row>
    <row r="83" spans="1:7" hidden="1" x14ac:dyDescent="0.25">
      <c r="A83" s="20">
        <f t="shared" si="11"/>
        <v>44470</v>
      </c>
      <c r="B83" s="20">
        <f t="shared" si="9"/>
        <v>44500</v>
      </c>
      <c r="C83" s="9">
        <v>17.079999999999998</v>
      </c>
      <c r="D83" s="9">
        <f t="shared" si="10"/>
        <v>25.619999999999997</v>
      </c>
      <c r="E83" s="8">
        <f t="shared" si="6"/>
        <v>0</v>
      </c>
      <c r="F83" s="8">
        <f t="shared" si="7"/>
        <v>6</v>
      </c>
      <c r="G83" s="9">
        <f t="shared" si="8"/>
        <v>0</v>
      </c>
    </row>
    <row r="84" spans="1:7" hidden="1" x14ac:dyDescent="0.25">
      <c r="A84" s="20">
        <f t="shared" si="11"/>
        <v>44501</v>
      </c>
      <c r="B84" s="20">
        <f t="shared" si="9"/>
        <v>44530</v>
      </c>
      <c r="C84" s="9">
        <v>17.27</v>
      </c>
      <c r="D84" s="9">
        <f t="shared" si="10"/>
        <v>25.905000000000001</v>
      </c>
      <c r="E84" s="8">
        <f t="shared" si="6"/>
        <v>0</v>
      </c>
      <c r="F84" s="8">
        <f t="shared" si="7"/>
        <v>6</v>
      </c>
      <c r="G84" s="9">
        <f t="shared" si="8"/>
        <v>0</v>
      </c>
    </row>
    <row r="85" spans="1:7" hidden="1" x14ac:dyDescent="0.25">
      <c r="A85" s="20">
        <f t="shared" si="11"/>
        <v>44531</v>
      </c>
      <c r="B85" s="20">
        <f t="shared" si="9"/>
        <v>44561</v>
      </c>
      <c r="C85" s="9">
        <v>17.46</v>
      </c>
      <c r="D85" s="9">
        <f t="shared" si="10"/>
        <v>26.19</v>
      </c>
      <c r="E85" s="8">
        <f t="shared" si="6"/>
        <v>0</v>
      </c>
      <c r="F85" s="8">
        <f t="shared" si="7"/>
        <v>6</v>
      </c>
      <c r="G85" s="9">
        <f t="shared" si="8"/>
        <v>0</v>
      </c>
    </row>
    <row r="86" spans="1:7" hidden="1" x14ac:dyDescent="0.25">
      <c r="A86" s="20">
        <f t="shared" si="11"/>
        <v>44562</v>
      </c>
      <c r="B86" s="20">
        <f t="shared" si="9"/>
        <v>44592</v>
      </c>
      <c r="C86" s="21">
        <v>17.66</v>
      </c>
      <c r="D86" s="9">
        <f t="shared" si="10"/>
        <v>26.490000000000002</v>
      </c>
      <c r="E86" s="8">
        <f t="shared" si="6"/>
        <v>0</v>
      </c>
      <c r="F86" s="8">
        <f t="shared" si="7"/>
        <v>6</v>
      </c>
      <c r="G86" s="9">
        <f t="shared" si="8"/>
        <v>0</v>
      </c>
    </row>
    <row r="87" spans="1:7" hidden="1" x14ac:dyDescent="0.25">
      <c r="A87" s="20">
        <f t="shared" si="11"/>
        <v>44593</v>
      </c>
      <c r="B87" s="20">
        <f t="shared" si="9"/>
        <v>44620</v>
      </c>
      <c r="C87" s="21">
        <v>18.3</v>
      </c>
      <c r="D87" s="9">
        <f t="shared" si="10"/>
        <v>27.450000000000003</v>
      </c>
      <c r="E87" s="8">
        <f t="shared" si="6"/>
        <v>0</v>
      </c>
      <c r="F87" s="8">
        <f t="shared" si="7"/>
        <v>6</v>
      </c>
      <c r="G87" s="9">
        <f t="shared" si="8"/>
        <v>0</v>
      </c>
    </row>
    <row r="88" spans="1:7" hidden="1" x14ac:dyDescent="0.25">
      <c r="A88" s="20">
        <f t="shared" si="11"/>
        <v>44621</v>
      </c>
      <c r="B88" s="20">
        <f t="shared" si="9"/>
        <v>44651</v>
      </c>
      <c r="C88" s="21">
        <v>18.47</v>
      </c>
      <c r="D88" s="9">
        <f t="shared" si="10"/>
        <v>27.704999999999998</v>
      </c>
      <c r="E88" s="8">
        <f t="shared" si="6"/>
        <v>0</v>
      </c>
      <c r="F88" s="8">
        <f t="shared" si="7"/>
        <v>6</v>
      </c>
      <c r="G88" s="9">
        <f t="shared" si="8"/>
        <v>0</v>
      </c>
    </row>
    <row r="89" spans="1:7" hidden="1" x14ac:dyDescent="0.25">
      <c r="A89" s="20">
        <f t="shared" si="11"/>
        <v>44652</v>
      </c>
      <c r="B89" s="20">
        <f t="shared" si="9"/>
        <v>44681</v>
      </c>
      <c r="C89" s="21">
        <v>19.05</v>
      </c>
      <c r="D89" s="9">
        <f t="shared" si="10"/>
        <v>28.575000000000003</v>
      </c>
      <c r="E89" s="8">
        <f t="shared" si="6"/>
        <v>0</v>
      </c>
      <c r="F89" s="8">
        <f t="shared" si="7"/>
        <v>6</v>
      </c>
      <c r="G89" s="9">
        <f t="shared" si="8"/>
        <v>0</v>
      </c>
    </row>
    <row r="90" spans="1:7" hidden="1" x14ac:dyDescent="0.25">
      <c r="A90" s="20">
        <f t="shared" si="11"/>
        <v>44682</v>
      </c>
      <c r="B90" s="20">
        <f t="shared" si="9"/>
        <v>44712</v>
      </c>
      <c r="C90" s="21">
        <v>19.71</v>
      </c>
      <c r="D90" s="9">
        <f t="shared" si="10"/>
        <v>29.565000000000001</v>
      </c>
      <c r="E90" s="8">
        <f t="shared" si="6"/>
        <v>0</v>
      </c>
      <c r="F90" s="8">
        <f t="shared" si="7"/>
        <v>6</v>
      </c>
      <c r="G90" s="9">
        <f t="shared" si="8"/>
        <v>0</v>
      </c>
    </row>
    <row r="91" spans="1:7" hidden="1" x14ac:dyDescent="0.25">
      <c r="A91" s="20">
        <f t="shared" si="11"/>
        <v>44713</v>
      </c>
      <c r="B91" s="20">
        <f t="shared" si="9"/>
        <v>44742</v>
      </c>
      <c r="C91" s="21">
        <v>20.399999999999999</v>
      </c>
      <c r="D91" s="9">
        <f t="shared" si="10"/>
        <v>30.599999999999998</v>
      </c>
      <c r="E91" s="8">
        <f t="shared" si="6"/>
        <v>0</v>
      </c>
      <c r="F91" s="8">
        <f t="shared" si="7"/>
        <v>6</v>
      </c>
      <c r="G91" s="9">
        <f t="shared" si="8"/>
        <v>0</v>
      </c>
    </row>
    <row r="92" spans="1:7" hidden="1" x14ac:dyDescent="0.25">
      <c r="A92" s="20">
        <f t="shared" si="11"/>
        <v>44743</v>
      </c>
      <c r="B92" s="20">
        <f t="shared" si="9"/>
        <v>44773</v>
      </c>
      <c r="C92" s="21">
        <v>21.28</v>
      </c>
      <c r="D92" s="9">
        <f t="shared" si="10"/>
        <v>31.92</v>
      </c>
      <c r="E92" s="8">
        <f t="shared" si="6"/>
        <v>0</v>
      </c>
      <c r="F92" s="8">
        <f t="shared" si="7"/>
        <v>6</v>
      </c>
      <c r="G92" s="9">
        <f t="shared" si="8"/>
        <v>0</v>
      </c>
    </row>
    <row r="93" spans="1:7" hidden="1" x14ac:dyDescent="0.25">
      <c r="A93" s="20">
        <f t="shared" si="11"/>
        <v>44774</v>
      </c>
      <c r="B93" s="20">
        <f t="shared" si="9"/>
        <v>44804</v>
      </c>
      <c r="C93" s="21">
        <v>22.21</v>
      </c>
      <c r="D93" s="9">
        <f t="shared" si="10"/>
        <v>33.314999999999998</v>
      </c>
      <c r="E93" s="8">
        <f t="shared" si="6"/>
        <v>0</v>
      </c>
      <c r="F93" s="8">
        <f t="shared" si="7"/>
        <v>6</v>
      </c>
      <c r="G93" s="9">
        <f t="shared" si="8"/>
        <v>0</v>
      </c>
    </row>
    <row r="94" spans="1:7" hidden="1" x14ac:dyDescent="0.25">
      <c r="A94" s="20">
        <f t="shared" si="11"/>
        <v>44805</v>
      </c>
      <c r="B94" s="20">
        <f t="shared" si="9"/>
        <v>44834</v>
      </c>
      <c r="C94" s="21">
        <v>23.5</v>
      </c>
      <c r="D94" s="9">
        <f t="shared" si="10"/>
        <v>35.25</v>
      </c>
      <c r="E94" s="8">
        <f t="shared" si="6"/>
        <v>0</v>
      </c>
      <c r="F94" s="8">
        <f t="shared" si="7"/>
        <v>6</v>
      </c>
      <c r="G94" s="9">
        <f t="shared" si="8"/>
        <v>0</v>
      </c>
    </row>
    <row r="95" spans="1:7" hidden="1" x14ac:dyDescent="0.25">
      <c r="A95" s="20">
        <f t="shared" si="11"/>
        <v>44835</v>
      </c>
      <c r="B95" s="20">
        <f t="shared" si="9"/>
        <v>44865</v>
      </c>
      <c r="C95" s="21">
        <v>24.61</v>
      </c>
      <c r="D95" s="9">
        <f t="shared" si="10"/>
        <v>36.914999999999999</v>
      </c>
      <c r="E95" s="8">
        <f t="shared" si="6"/>
        <v>0</v>
      </c>
      <c r="F95" s="8">
        <f t="shared" si="7"/>
        <v>6</v>
      </c>
      <c r="G95" s="9">
        <f t="shared" si="8"/>
        <v>0</v>
      </c>
    </row>
    <row r="96" spans="1:7" hidden="1" x14ac:dyDescent="0.25">
      <c r="A96" s="20">
        <f t="shared" si="11"/>
        <v>44866</v>
      </c>
      <c r="B96" s="20">
        <f t="shared" si="9"/>
        <v>44895</v>
      </c>
      <c r="C96" s="21">
        <v>25.78</v>
      </c>
      <c r="D96" s="9">
        <f t="shared" si="10"/>
        <v>38.67</v>
      </c>
      <c r="E96" s="8">
        <f t="shared" si="6"/>
        <v>0</v>
      </c>
      <c r="F96" s="8">
        <f t="shared" si="7"/>
        <v>6</v>
      </c>
      <c r="G96" s="9">
        <f t="shared" si="8"/>
        <v>0</v>
      </c>
    </row>
    <row r="97" spans="1:7" hidden="1" x14ac:dyDescent="0.25">
      <c r="A97" s="20">
        <f t="shared" si="11"/>
        <v>44896</v>
      </c>
      <c r="B97" s="20">
        <f t="shared" si="9"/>
        <v>44926</v>
      </c>
      <c r="C97" s="21">
        <v>27.64</v>
      </c>
      <c r="D97" s="9">
        <f t="shared" si="10"/>
        <v>41.46</v>
      </c>
      <c r="E97" s="8">
        <f t="shared" si="6"/>
        <v>0</v>
      </c>
      <c r="F97" s="8">
        <f t="shared" si="7"/>
        <v>6</v>
      </c>
      <c r="G97" s="9">
        <f t="shared" si="8"/>
        <v>0</v>
      </c>
    </row>
    <row r="98" spans="1:7" hidden="1" x14ac:dyDescent="0.25">
      <c r="A98" s="20">
        <f t="shared" si="11"/>
        <v>44927</v>
      </c>
      <c r="B98" s="20">
        <f t="shared" si="9"/>
        <v>44957</v>
      </c>
      <c r="C98" s="21">
        <v>28.84</v>
      </c>
      <c r="D98" s="9">
        <f t="shared" si="10"/>
        <v>43.26</v>
      </c>
      <c r="E98" s="8">
        <f t="shared" si="6"/>
        <v>0</v>
      </c>
      <c r="F98" s="8">
        <f t="shared" si="7"/>
        <v>6</v>
      </c>
      <c r="G98" s="9">
        <f t="shared" si="8"/>
        <v>0</v>
      </c>
    </row>
    <row r="99" spans="1:7" hidden="1" x14ac:dyDescent="0.25">
      <c r="A99" s="20">
        <f t="shared" si="11"/>
        <v>44958</v>
      </c>
      <c r="B99" s="20">
        <f t="shared" si="9"/>
        <v>44985</v>
      </c>
      <c r="C99" s="21">
        <v>30.18</v>
      </c>
      <c r="D99" s="9">
        <f t="shared" si="10"/>
        <v>45.269999999999996</v>
      </c>
      <c r="E99" s="8">
        <f t="shared" si="6"/>
        <v>0</v>
      </c>
      <c r="F99" s="8">
        <f t="shared" si="7"/>
        <v>6</v>
      </c>
      <c r="G99" s="9">
        <f>(((1+(D99/100))^(E99/365))-1)*$C$7</f>
        <v>0</v>
      </c>
    </row>
    <row r="100" spans="1:7" hidden="1" x14ac:dyDescent="0.25">
      <c r="A100" s="20">
        <f t="shared" si="11"/>
        <v>44986</v>
      </c>
      <c r="B100" s="20">
        <f t="shared" si="9"/>
        <v>45016</v>
      </c>
      <c r="C100" s="21">
        <v>30.84</v>
      </c>
      <c r="D100" s="9">
        <f t="shared" si="10"/>
        <v>46.26</v>
      </c>
      <c r="E100" s="8">
        <f t="shared" si="6"/>
        <v>0</v>
      </c>
      <c r="F100" s="8">
        <f t="shared" si="7"/>
        <v>6</v>
      </c>
      <c r="G100" s="9">
        <f t="shared" si="8"/>
        <v>0</v>
      </c>
    </row>
    <row r="101" spans="1:7" hidden="1" x14ac:dyDescent="0.25">
      <c r="A101" s="20">
        <v>45040</v>
      </c>
      <c r="B101" s="20">
        <f t="shared" si="9"/>
        <v>45046</v>
      </c>
      <c r="C101" s="21">
        <v>31.39</v>
      </c>
      <c r="D101" s="9">
        <f t="shared" si="10"/>
        <v>47.085000000000001</v>
      </c>
      <c r="E101" s="8">
        <f t="shared" si="6"/>
        <v>0</v>
      </c>
      <c r="F101" s="8">
        <f t="shared" si="7"/>
        <v>6</v>
      </c>
      <c r="G101" s="9">
        <f t="shared" si="8"/>
        <v>0</v>
      </c>
    </row>
    <row r="102" spans="1:7" hidden="1" x14ac:dyDescent="0.25">
      <c r="A102" s="20">
        <f>+B101+1</f>
        <v>45047</v>
      </c>
      <c r="B102" s="20">
        <f t="shared" si="9"/>
        <v>45077</v>
      </c>
      <c r="C102" s="21">
        <v>30.27</v>
      </c>
      <c r="D102" s="9">
        <f t="shared" si="10"/>
        <v>45.405000000000001</v>
      </c>
      <c r="E102" s="8">
        <f t="shared" si="6"/>
        <v>0</v>
      </c>
      <c r="F102" s="8">
        <f t="shared" si="7"/>
        <v>6</v>
      </c>
      <c r="G102" s="9">
        <f t="shared" si="8"/>
        <v>0</v>
      </c>
    </row>
    <row r="103" spans="1:7" hidden="1" x14ac:dyDescent="0.25">
      <c r="A103" s="20">
        <v>45097</v>
      </c>
      <c r="B103" s="20">
        <f t="shared" si="9"/>
        <v>45107</v>
      </c>
      <c r="C103" s="21">
        <v>29.76</v>
      </c>
      <c r="D103" s="9">
        <f t="shared" si="10"/>
        <v>44.64</v>
      </c>
      <c r="E103" s="8">
        <f t="shared" si="6"/>
        <v>0</v>
      </c>
      <c r="F103" s="8">
        <f t="shared" si="7"/>
        <v>6</v>
      </c>
      <c r="G103" s="9">
        <f t="shared" si="8"/>
        <v>0</v>
      </c>
    </row>
    <row r="104" spans="1:7" hidden="1" x14ac:dyDescent="0.25">
      <c r="A104" s="20">
        <v>45137</v>
      </c>
      <c r="B104" s="20">
        <f t="shared" si="9"/>
        <v>45138</v>
      </c>
      <c r="C104" s="21">
        <v>29.36</v>
      </c>
      <c r="D104" s="9">
        <f t="shared" si="10"/>
        <v>44.04</v>
      </c>
      <c r="E104" s="8">
        <f t="shared" si="6"/>
        <v>0</v>
      </c>
      <c r="F104" s="8">
        <f t="shared" si="7"/>
        <v>6</v>
      </c>
      <c r="G104" s="9">
        <f t="shared" si="8"/>
        <v>0</v>
      </c>
    </row>
    <row r="105" spans="1:7" hidden="1" x14ac:dyDescent="0.25">
      <c r="A105" s="20">
        <f t="shared" si="11"/>
        <v>45139</v>
      </c>
      <c r="B105" s="20">
        <f t="shared" si="9"/>
        <v>45169</v>
      </c>
      <c r="C105" s="21">
        <v>28.75</v>
      </c>
      <c r="D105" s="9">
        <f t="shared" si="10"/>
        <v>43.125</v>
      </c>
      <c r="E105" s="8">
        <f t="shared" si="6"/>
        <v>0</v>
      </c>
      <c r="F105" s="8">
        <f t="shared" si="7"/>
        <v>6</v>
      </c>
      <c r="G105" s="9">
        <f t="shared" si="8"/>
        <v>0</v>
      </c>
    </row>
    <row r="106" spans="1:7" hidden="1" x14ac:dyDescent="0.25">
      <c r="A106" s="20">
        <v>45194</v>
      </c>
      <c r="B106" s="20">
        <f t="shared" si="9"/>
        <v>45199</v>
      </c>
      <c r="C106" s="21">
        <v>28.03</v>
      </c>
      <c r="D106" s="9">
        <f t="shared" si="10"/>
        <v>42.045000000000002</v>
      </c>
      <c r="E106" s="8">
        <f t="shared" si="6"/>
        <v>0</v>
      </c>
      <c r="F106" s="8">
        <f t="shared" si="7"/>
        <v>6</v>
      </c>
      <c r="G106" s="9">
        <f t="shared" si="8"/>
        <v>0</v>
      </c>
    </row>
    <row r="107" spans="1:7" hidden="1" x14ac:dyDescent="0.25">
      <c r="A107" s="20">
        <v>45201</v>
      </c>
      <c r="B107" s="20">
        <f t="shared" si="9"/>
        <v>45230</v>
      </c>
      <c r="C107" s="21">
        <v>26.53</v>
      </c>
      <c r="D107" s="9">
        <f t="shared" si="10"/>
        <v>39.795000000000002</v>
      </c>
      <c r="E107" s="8">
        <f t="shared" si="6"/>
        <v>0</v>
      </c>
      <c r="F107" s="8">
        <f t="shared" si="7"/>
        <v>6</v>
      </c>
      <c r="G107" s="9">
        <f t="shared" si="8"/>
        <v>0</v>
      </c>
    </row>
    <row r="108" spans="1:7" hidden="1" x14ac:dyDescent="0.25">
      <c r="A108" s="20">
        <f t="shared" si="11"/>
        <v>45231</v>
      </c>
      <c r="B108" s="20">
        <f t="shared" si="9"/>
        <v>45260</v>
      </c>
      <c r="C108" s="21">
        <v>25.52</v>
      </c>
      <c r="D108" s="9">
        <f t="shared" si="10"/>
        <v>38.28</v>
      </c>
      <c r="E108" s="8">
        <f t="shared" si="6"/>
        <v>0</v>
      </c>
      <c r="F108" s="8">
        <f t="shared" si="7"/>
        <v>6</v>
      </c>
      <c r="G108" s="9">
        <f t="shared" si="8"/>
        <v>0</v>
      </c>
    </row>
    <row r="109" spans="1:7" hidden="1" x14ac:dyDescent="0.25">
      <c r="A109" s="20">
        <f t="shared" si="11"/>
        <v>45261</v>
      </c>
      <c r="B109" s="20">
        <f t="shared" si="9"/>
        <v>45291</v>
      </c>
      <c r="C109" s="21">
        <v>25.04</v>
      </c>
      <c r="D109" s="9">
        <f t="shared" si="10"/>
        <v>37.56</v>
      </c>
      <c r="E109" s="8">
        <f t="shared" si="6"/>
        <v>0</v>
      </c>
      <c r="F109" s="8">
        <f t="shared" si="7"/>
        <v>6</v>
      </c>
      <c r="G109" s="9">
        <f t="shared" si="8"/>
        <v>0</v>
      </c>
    </row>
    <row r="110" spans="1:7" x14ac:dyDescent="0.25">
      <c r="A110" s="20">
        <v>45315</v>
      </c>
      <c r="B110" s="20">
        <f t="shared" si="9"/>
        <v>45322</v>
      </c>
      <c r="C110" s="21">
        <v>23.32</v>
      </c>
      <c r="D110" s="9">
        <f t="shared" si="10"/>
        <v>34.980000000000004</v>
      </c>
      <c r="E110" s="8">
        <f t="shared" si="6"/>
        <v>8</v>
      </c>
      <c r="F110" s="8">
        <f t="shared" si="7"/>
        <v>14</v>
      </c>
      <c r="G110" s="9">
        <f t="shared" si="8"/>
        <v>2453.4192109359988</v>
      </c>
    </row>
    <row r="111" spans="1:7" x14ac:dyDescent="0.25">
      <c r="A111" s="20">
        <f t="shared" si="11"/>
        <v>45323</v>
      </c>
      <c r="B111" s="20">
        <f t="shared" si="9"/>
        <v>45351</v>
      </c>
      <c r="C111" s="21">
        <v>23.31</v>
      </c>
      <c r="D111" s="9">
        <f t="shared" si="10"/>
        <v>34.964999999999996</v>
      </c>
      <c r="E111" s="8">
        <f t="shared" si="6"/>
        <v>29</v>
      </c>
      <c r="F111" s="8">
        <f t="shared" si="7"/>
        <v>43</v>
      </c>
      <c r="G111" s="9">
        <f t="shared" si="8"/>
        <v>8967.5515920287125</v>
      </c>
    </row>
    <row r="112" spans="1:7" x14ac:dyDescent="0.25">
      <c r="A112" s="20">
        <f t="shared" si="11"/>
        <v>45352</v>
      </c>
      <c r="B112" s="20">
        <f t="shared" si="9"/>
        <v>45382</v>
      </c>
      <c r="C112" s="21">
        <v>22.2</v>
      </c>
      <c r="D112" s="9">
        <f t="shared" si="10"/>
        <v>33.299999999999997</v>
      </c>
      <c r="E112" s="8">
        <f t="shared" si="6"/>
        <v>31</v>
      </c>
      <c r="F112" s="8">
        <f t="shared" si="7"/>
        <v>74</v>
      </c>
      <c r="G112" s="9">
        <f t="shared" si="8"/>
        <v>9191.8698113091141</v>
      </c>
    </row>
    <row r="113" spans="1:7" x14ac:dyDescent="0.25">
      <c r="A113" s="20">
        <v>45383</v>
      </c>
      <c r="B113" s="20">
        <f t="shared" si="9"/>
        <v>45412</v>
      </c>
      <c r="C113" s="21">
        <v>22.06</v>
      </c>
      <c r="D113" s="9">
        <f t="shared" si="10"/>
        <v>33.089999999999996</v>
      </c>
      <c r="E113" s="8">
        <f t="shared" si="6"/>
        <v>30</v>
      </c>
      <c r="F113" s="8">
        <f t="shared" si="7"/>
        <v>104</v>
      </c>
      <c r="G113" s="9">
        <f t="shared" si="8"/>
        <v>8842.4929126858533</v>
      </c>
    </row>
    <row r="114" spans="1:7" x14ac:dyDescent="0.25">
      <c r="A114" s="20">
        <f t="shared" si="11"/>
        <v>45413</v>
      </c>
      <c r="B114" s="20">
        <f t="shared" si="9"/>
        <v>45443</v>
      </c>
      <c r="C114" s="21">
        <v>21.02</v>
      </c>
      <c r="D114" s="9">
        <f t="shared" si="10"/>
        <v>31.53</v>
      </c>
      <c r="E114" s="8">
        <f t="shared" si="6"/>
        <v>31</v>
      </c>
      <c r="F114" s="8">
        <f t="shared" si="7"/>
        <v>135</v>
      </c>
      <c r="G114" s="9">
        <f t="shared" si="8"/>
        <v>8759.4008414487944</v>
      </c>
    </row>
    <row r="115" spans="1:7" x14ac:dyDescent="0.25">
      <c r="A115" s="20">
        <f t="shared" si="11"/>
        <v>45444</v>
      </c>
      <c r="B115" s="20">
        <f t="shared" si="9"/>
        <v>45473</v>
      </c>
      <c r="C115" s="21">
        <v>20.56</v>
      </c>
      <c r="D115" s="9">
        <f t="shared" si="10"/>
        <v>30.839999999999996</v>
      </c>
      <c r="E115" s="8">
        <f t="shared" si="6"/>
        <v>30</v>
      </c>
      <c r="F115" s="8">
        <f t="shared" si="7"/>
        <v>165</v>
      </c>
      <c r="G115" s="9">
        <f t="shared" si="8"/>
        <v>8309.2191804742379</v>
      </c>
    </row>
    <row r="116" spans="1:7" x14ac:dyDescent="0.25">
      <c r="A116" s="20">
        <f t="shared" si="11"/>
        <v>45474</v>
      </c>
      <c r="B116" s="20">
        <f t="shared" si="9"/>
        <v>45504</v>
      </c>
      <c r="C116" s="21">
        <v>19.66</v>
      </c>
      <c r="D116" s="9">
        <f t="shared" si="10"/>
        <v>29.490000000000002</v>
      </c>
      <c r="E116" s="8">
        <f t="shared" si="6"/>
        <v>31</v>
      </c>
      <c r="F116" s="8">
        <f t="shared" si="7"/>
        <v>196</v>
      </c>
      <c r="G116" s="9">
        <f t="shared" si="8"/>
        <v>8254.3061286886077</v>
      </c>
    </row>
    <row r="117" spans="1:7" x14ac:dyDescent="0.25">
      <c r="A117" s="20">
        <f t="shared" si="11"/>
        <v>45505</v>
      </c>
      <c r="B117" s="20">
        <f t="shared" si="9"/>
        <v>45535</v>
      </c>
      <c r="C117" s="21">
        <v>19.47</v>
      </c>
      <c r="D117" s="9">
        <f t="shared" si="10"/>
        <v>29.204999999999998</v>
      </c>
      <c r="E117" s="8">
        <f t="shared" si="6"/>
        <v>31</v>
      </c>
      <c r="F117" s="8">
        <f t="shared" si="7"/>
        <v>227</v>
      </c>
      <c r="G117" s="9">
        <f t="shared" si="8"/>
        <v>8183.1625596207477</v>
      </c>
    </row>
    <row r="118" spans="1:7" x14ac:dyDescent="0.25">
      <c r="A118" s="20">
        <f t="shared" si="11"/>
        <v>45536</v>
      </c>
      <c r="B118" s="20">
        <f t="shared" si="9"/>
        <v>45565</v>
      </c>
      <c r="C118" s="21">
        <v>19.23</v>
      </c>
      <c r="D118" s="9">
        <f t="shared" si="10"/>
        <v>28.844999999999999</v>
      </c>
      <c r="E118" s="8">
        <f t="shared" si="6"/>
        <v>30</v>
      </c>
      <c r="F118" s="8">
        <f t="shared" si="7"/>
        <v>257</v>
      </c>
      <c r="G118" s="9">
        <f t="shared" si="8"/>
        <v>7829.2957632025027</v>
      </c>
    </row>
    <row r="119" spans="1:7" x14ac:dyDescent="0.25">
      <c r="A119" s="20">
        <f t="shared" si="11"/>
        <v>45566</v>
      </c>
      <c r="B119" s="20">
        <f t="shared" si="9"/>
        <v>45596</v>
      </c>
      <c r="C119" s="21">
        <v>18.78</v>
      </c>
      <c r="D119" s="9">
        <f t="shared" si="10"/>
        <v>28.17</v>
      </c>
      <c r="E119" s="8">
        <f t="shared" si="6"/>
        <v>31</v>
      </c>
      <c r="F119" s="8">
        <f t="shared" si="7"/>
        <v>288</v>
      </c>
      <c r="G119" s="9">
        <f t="shared" si="8"/>
        <v>7923.5856720316333</v>
      </c>
    </row>
    <row r="120" spans="1:7" x14ac:dyDescent="0.25">
      <c r="A120" s="20">
        <v>45597</v>
      </c>
      <c r="B120" s="20">
        <f t="shared" si="9"/>
        <v>45626</v>
      </c>
      <c r="C120" s="21">
        <v>18.600000000000001</v>
      </c>
      <c r="D120" s="9">
        <f t="shared" si="10"/>
        <v>27.900000000000002</v>
      </c>
      <c r="E120" s="8">
        <f t="shared" si="6"/>
        <v>30</v>
      </c>
      <c r="F120" s="8">
        <f t="shared" si="7"/>
        <v>318</v>
      </c>
      <c r="G120" s="9">
        <f t="shared" si="8"/>
        <v>7599.5785714519134</v>
      </c>
    </row>
    <row r="121" spans="1:7" x14ac:dyDescent="0.25">
      <c r="A121" s="20">
        <v>45627</v>
      </c>
      <c r="B121" s="20">
        <f t="shared" si="9"/>
        <v>45657</v>
      </c>
      <c r="C121" s="21">
        <v>17.59</v>
      </c>
      <c r="D121" s="9">
        <f t="shared" si="10"/>
        <v>26.384999999999998</v>
      </c>
      <c r="E121" s="8">
        <f t="shared" si="6"/>
        <v>31</v>
      </c>
      <c r="F121" s="8">
        <f t="shared" si="7"/>
        <v>349</v>
      </c>
      <c r="G121" s="9">
        <f t="shared" si="8"/>
        <v>7471.369144303927</v>
      </c>
    </row>
    <row r="122" spans="1:7" x14ac:dyDescent="0.25">
      <c r="A122" s="20">
        <v>45658</v>
      </c>
      <c r="B122" s="20">
        <f t="shared" si="9"/>
        <v>45688</v>
      </c>
      <c r="C122" s="21">
        <v>16.59</v>
      </c>
      <c r="D122" s="9">
        <f t="shared" si="10"/>
        <v>24.884999999999998</v>
      </c>
      <c r="E122" s="8">
        <f t="shared" si="6"/>
        <v>31</v>
      </c>
      <c r="F122" s="8">
        <f t="shared" si="7"/>
        <v>380</v>
      </c>
      <c r="G122" s="9">
        <f t="shared" si="8"/>
        <v>7086.8130954263715</v>
      </c>
    </row>
    <row r="123" spans="1:7" x14ac:dyDescent="0.25">
      <c r="A123" s="20">
        <v>45689</v>
      </c>
      <c r="B123" s="20">
        <f t="shared" si="9"/>
        <v>45716</v>
      </c>
      <c r="C123" s="21">
        <v>17.53</v>
      </c>
      <c r="D123" s="9">
        <f t="shared" si="10"/>
        <v>26.295000000000002</v>
      </c>
      <c r="E123" s="8">
        <f t="shared" si="6"/>
        <v>28</v>
      </c>
      <c r="F123" s="8">
        <f t="shared" si="7"/>
        <v>408</v>
      </c>
      <c r="G123" s="9">
        <f t="shared" si="8"/>
        <v>6721.1280831848844</v>
      </c>
    </row>
    <row r="124" spans="1:7" x14ac:dyDescent="0.25">
      <c r="A124" s="20">
        <v>45717</v>
      </c>
      <c r="B124" s="20">
        <f t="shared" si="9"/>
        <v>45747</v>
      </c>
      <c r="C124" s="21">
        <v>16.61</v>
      </c>
      <c r="D124" s="9">
        <f t="shared" si="10"/>
        <v>24.914999999999999</v>
      </c>
      <c r="E124" s="8">
        <f t="shared" si="6"/>
        <v>31</v>
      </c>
      <c r="F124" s="8">
        <f t="shared" si="7"/>
        <v>439</v>
      </c>
      <c r="G124" s="9">
        <f t="shared" si="8"/>
        <v>7094.5455416232635</v>
      </c>
    </row>
    <row r="125" spans="1:7" x14ac:dyDescent="0.25">
      <c r="A125" s="20">
        <v>45748</v>
      </c>
      <c r="B125" s="20">
        <f t="shared" si="9"/>
        <v>45777</v>
      </c>
      <c r="C125" s="21">
        <v>17.079999999999998</v>
      </c>
      <c r="D125" s="9">
        <f t="shared" si="10"/>
        <v>25.619999999999997</v>
      </c>
      <c r="E125" s="8">
        <f t="shared" si="6"/>
        <v>30</v>
      </c>
      <c r="F125" s="8">
        <f t="shared" si="7"/>
        <v>469</v>
      </c>
      <c r="G125" s="9">
        <f t="shared" si="8"/>
        <v>7038.8616395997069</v>
      </c>
    </row>
    <row r="126" spans="1:7" x14ac:dyDescent="0.25">
      <c r="A126" s="20">
        <v>45778</v>
      </c>
      <c r="B126" s="20">
        <f t="shared" si="9"/>
        <v>45808</v>
      </c>
      <c r="C126" s="21">
        <v>17.309999999999999</v>
      </c>
      <c r="D126" s="9">
        <f t="shared" si="10"/>
        <v>25.964999999999996</v>
      </c>
      <c r="E126" s="8">
        <f t="shared" si="6"/>
        <v>31</v>
      </c>
      <c r="F126" s="8">
        <f t="shared" si="7"/>
        <v>500</v>
      </c>
      <c r="G126" s="9">
        <f t="shared" si="8"/>
        <v>7364.1162454361502</v>
      </c>
    </row>
    <row r="127" spans="1:7" ht="15.75" thickBot="1" x14ac:dyDescent="0.3">
      <c r="A127" s="20">
        <v>45809</v>
      </c>
      <c r="B127" s="20">
        <f t="shared" si="9"/>
        <v>45838</v>
      </c>
      <c r="C127" s="9">
        <v>17.03</v>
      </c>
      <c r="D127" s="9">
        <f t="shared" si="10"/>
        <v>25.545000000000002</v>
      </c>
      <c r="E127" s="8">
        <f t="shared" si="6"/>
        <v>30</v>
      </c>
      <c r="F127" s="8">
        <f t="shared" si="7"/>
        <v>530</v>
      </c>
      <c r="G127" s="9">
        <f t="shared" si="8"/>
        <v>7020.2587774710546</v>
      </c>
    </row>
    <row r="128" spans="1:7" ht="15.75" thickBot="1" x14ac:dyDescent="0.3">
      <c r="A128" s="43" t="s">
        <v>14</v>
      </c>
      <c r="B128" s="44"/>
      <c r="C128" s="44"/>
      <c r="D128" s="44"/>
      <c r="E128" s="44"/>
      <c r="F128" s="45"/>
      <c r="G128" s="22">
        <f>SUM(G15:G127)</f>
        <v>136110.97477092347</v>
      </c>
    </row>
  </sheetData>
  <mergeCells count="10">
    <mergeCell ref="A128:F128"/>
    <mergeCell ref="A1:G1"/>
    <mergeCell ref="A2:G2"/>
    <mergeCell ref="A4:G4"/>
    <mergeCell ref="A12:B14"/>
    <mergeCell ref="C12:C14"/>
    <mergeCell ref="D12:D14"/>
    <mergeCell ref="E12:E14"/>
    <mergeCell ref="F12:F14"/>
    <mergeCell ref="G12:G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9AE83-439B-4F96-8F0A-9ECDC99DBD28}">
  <dimension ref="A1:G128"/>
  <sheetViews>
    <sheetView topLeftCell="A107" workbookViewId="0">
      <selection activeCell="G128" sqref="G128"/>
    </sheetView>
  </sheetViews>
  <sheetFormatPr baseColWidth="10" defaultRowHeight="15" x14ac:dyDescent="0.25"/>
  <cols>
    <col min="7" max="7" width="14.85546875" customWidth="1"/>
  </cols>
  <sheetData>
    <row r="1" spans="1:7" ht="15.75" thickBot="1" x14ac:dyDescent="0.3">
      <c r="A1" s="46"/>
      <c r="B1" s="46"/>
      <c r="C1" s="46"/>
      <c r="D1" s="46"/>
      <c r="E1" s="46"/>
      <c r="F1" s="46"/>
      <c r="G1" s="46"/>
    </row>
    <row r="2" spans="1:7" ht="16.5" thickTop="1" thickBot="1" x14ac:dyDescent="0.3">
      <c r="A2" s="46" t="s">
        <v>0</v>
      </c>
      <c r="B2" s="46"/>
      <c r="C2" s="46"/>
      <c r="D2" s="46"/>
      <c r="E2" s="46"/>
      <c r="F2" s="46"/>
      <c r="G2" s="46"/>
    </row>
    <row r="3" spans="1:7" ht="15.75" thickTop="1" x14ac:dyDescent="0.25">
      <c r="A3" s="7"/>
      <c r="B3" s="7"/>
      <c r="C3" s="7"/>
      <c r="D3" s="7"/>
      <c r="E3" s="7"/>
      <c r="F3" s="7"/>
      <c r="G3" s="7"/>
    </row>
    <row r="4" spans="1:7" x14ac:dyDescent="0.25">
      <c r="A4" s="47" t="s">
        <v>1</v>
      </c>
      <c r="B4" s="47"/>
      <c r="C4" s="47"/>
      <c r="D4" s="47"/>
      <c r="E4" s="47"/>
      <c r="F4" s="47"/>
      <c r="G4" s="47"/>
    </row>
    <row r="5" spans="1:7" x14ac:dyDescent="0.25">
      <c r="A5" s="8"/>
      <c r="B5" s="8"/>
      <c r="C5" s="9"/>
      <c r="D5" s="9"/>
      <c r="E5" s="10"/>
      <c r="F5" s="8"/>
      <c r="G5" s="9"/>
    </row>
    <row r="6" spans="1:7" x14ac:dyDescent="0.25">
      <c r="A6" s="8"/>
      <c r="B6" s="8"/>
      <c r="C6" s="11" t="s">
        <v>2</v>
      </c>
      <c r="D6" s="12" t="s">
        <v>3</v>
      </c>
      <c r="E6" s="12" t="s">
        <v>4</v>
      </c>
      <c r="F6" s="8"/>
      <c r="G6" s="9"/>
    </row>
    <row r="7" spans="1:7" x14ac:dyDescent="0.25">
      <c r="A7" s="8"/>
      <c r="B7" s="8"/>
      <c r="C7" s="9">
        <v>371953</v>
      </c>
      <c r="D7" s="13">
        <v>45201</v>
      </c>
      <c r="E7" s="14">
        <v>45838</v>
      </c>
      <c r="F7" s="8"/>
      <c r="G7" s="9"/>
    </row>
    <row r="8" spans="1:7" x14ac:dyDescent="0.25">
      <c r="A8" s="8" t="s">
        <v>5</v>
      </c>
      <c r="B8" s="8"/>
      <c r="C8" s="15">
        <f>+E7-D7+1</f>
        <v>638</v>
      </c>
      <c r="D8" s="9"/>
      <c r="E8" s="8"/>
      <c r="F8" s="8"/>
      <c r="G8" s="9"/>
    </row>
    <row r="9" spans="1:7" x14ac:dyDescent="0.25">
      <c r="A9" s="16" t="s">
        <v>6</v>
      </c>
      <c r="B9" s="16"/>
      <c r="C9" s="17">
        <f>G128</f>
        <v>173892.28720840593</v>
      </c>
      <c r="D9" s="18"/>
      <c r="E9" s="19"/>
      <c r="F9" s="19"/>
      <c r="G9" s="18"/>
    </row>
    <row r="10" spans="1:7" x14ac:dyDescent="0.25">
      <c r="A10" s="8" t="s">
        <v>7</v>
      </c>
      <c r="B10" s="8"/>
      <c r="C10" s="15">
        <v>2</v>
      </c>
      <c r="D10" s="9"/>
      <c r="E10" s="8"/>
      <c r="F10" s="8"/>
      <c r="G10" s="9"/>
    </row>
    <row r="11" spans="1:7" x14ac:dyDescent="0.25">
      <c r="A11" s="8"/>
      <c r="B11" s="8"/>
      <c r="C11" s="9"/>
      <c r="D11" s="9"/>
      <c r="E11" s="8"/>
      <c r="F11" s="8"/>
      <c r="G11" s="9"/>
    </row>
    <row r="12" spans="1:7" x14ac:dyDescent="0.25">
      <c r="A12" s="48" t="s">
        <v>8</v>
      </c>
      <c r="B12" s="49"/>
      <c r="C12" s="54" t="s">
        <v>9</v>
      </c>
      <c r="D12" s="57" t="s">
        <v>10</v>
      </c>
      <c r="E12" s="60" t="s">
        <v>11</v>
      </c>
      <c r="F12" s="60" t="s">
        <v>12</v>
      </c>
      <c r="G12" s="54" t="s">
        <v>13</v>
      </c>
    </row>
    <row r="13" spans="1:7" x14ac:dyDescent="0.25">
      <c r="A13" s="50"/>
      <c r="B13" s="51"/>
      <c r="C13" s="55"/>
      <c r="D13" s="58"/>
      <c r="E13" s="61"/>
      <c r="F13" s="61"/>
      <c r="G13" s="55"/>
    </row>
    <row r="14" spans="1:7" x14ac:dyDescent="0.25">
      <c r="A14" s="52"/>
      <c r="B14" s="53"/>
      <c r="C14" s="56"/>
      <c r="D14" s="59"/>
      <c r="E14" s="62"/>
      <c r="F14" s="62"/>
      <c r="G14" s="56"/>
    </row>
    <row r="15" spans="1:7" hidden="1" x14ac:dyDescent="0.25">
      <c r="A15" s="20">
        <v>42157</v>
      </c>
      <c r="B15" s="20">
        <f>EOMONTH(A15,0)</f>
        <v>42185</v>
      </c>
      <c r="C15" s="9">
        <v>19.37</v>
      </c>
      <c r="D15" s="9">
        <f>IF($C$10=1, +C15,+C15*1.5)</f>
        <v>29.055</v>
      </c>
      <c r="E15" s="8">
        <f t="shared" ref="E15:E78" si="0">IF(F14=$C$8,0, IF(AND($D$7&gt;B15,$E$7&gt;B15),0, IF(AND($D$7&gt;=A15,$E$7&lt;=B15),$E$7-$D$7+1,IF(AND(F14&lt;&gt;0,$E$7&gt;=A15,$E$7&lt;=B15),$E$7-A15+1,IF(AND(F14=0,$D$7&gt;=A15,$D$7&lt;=B15,$E$7&gt;B15),B15-$D$7+1, B15-A15+1)))))</f>
        <v>0</v>
      </c>
      <c r="F15" s="8">
        <v>6</v>
      </c>
      <c r="G15" s="9">
        <f>(((1+(D15/100))^(E15/365))-1)*$C$7</f>
        <v>0</v>
      </c>
    </row>
    <row r="16" spans="1:7" hidden="1" x14ac:dyDescent="0.25">
      <c r="A16" s="20">
        <f>+B15+1</f>
        <v>42186</v>
      </c>
      <c r="B16" s="20">
        <f>EOMONTH(A16,0)</f>
        <v>42216</v>
      </c>
      <c r="C16" s="9">
        <v>19.260000000000002</v>
      </c>
      <c r="D16" s="9">
        <f>IF($C$10=1, +C16,+C16*1.5)</f>
        <v>28.89</v>
      </c>
      <c r="E16" s="8">
        <f t="shared" si="0"/>
        <v>0</v>
      </c>
      <c r="F16" s="8">
        <f t="shared" ref="F16:F79" si="1">+F15+E16</f>
        <v>6</v>
      </c>
      <c r="G16" s="9">
        <f t="shared" ref="G16:G79" si="2">(((1+(D16/100))^(E16/365))-1)*$C$7</f>
        <v>0</v>
      </c>
    </row>
    <row r="17" spans="1:7" hidden="1" x14ac:dyDescent="0.25">
      <c r="A17" s="20">
        <f>+B16+1</f>
        <v>42217</v>
      </c>
      <c r="B17" s="20">
        <f t="shared" ref="B17:B80" si="3">EOMONTH(A17,0)</f>
        <v>42247</v>
      </c>
      <c r="C17" s="9">
        <v>19.260000000000002</v>
      </c>
      <c r="D17" s="9">
        <f t="shared" ref="D17:D80" si="4">IF($C$10=1, +C17,+C17*1.5)</f>
        <v>28.89</v>
      </c>
      <c r="E17" s="8">
        <f>IF(F16=$C$8,0, IF(AND($D$7&gt;B17,$E$7&gt;B17),0, IF(AND($D$7&gt;=A17,$E$7&lt;=B17),$E$7-$D$7+1,IF(AND(F16&lt;&gt;0,$E$7&gt;=A17,$E$7&lt;=B17),$E$7-A17+1,IF(AND(F16=0,$D$7&gt;=A17,$D$7&lt;=B17,$E$7&gt;B17),B17-$D$7+1, B17-A17+1)))))</f>
        <v>0</v>
      </c>
      <c r="F17" s="8">
        <f>+F16+E17</f>
        <v>6</v>
      </c>
      <c r="G17" s="9">
        <f t="shared" si="2"/>
        <v>0</v>
      </c>
    </row>
    <row r="18" spans="1:7" hidden="1" x14ac:dyDescent="0.25">
      <c r="A18" s="20">
        <f t="shared" ref="A18:A81" si="5">+B17+1</f>
        <v>42248</v>
      </c>
      <c r="B18" s="20">
        <f t="shared" si="3"/>
        <v>42277</v>
      </c>
      <c r="C18" s="9">
        <v>19.260000000000002</v>
      </c>
      <c r="D18" s="9">
        <f>IF($C$10=1, +C18,+C18*1.5)</f>
        <v>28.89</v>
      </c>
      <c r="E18" s="8">
        <f t="shared" si="0"/>
        <v>0</v>
      </c>
      <c r="F18" s="8">
        <f t="shared" si="1"/>
        <v>6</v>
      </c>
      <c r="G18" s="9">
        <f t="shared" si="2"/>
        <v>0</v>
      </c>
    </row>
    <row r="19" spans="1:7" hidden="1" x14ac:dyDescent="0.25">
      <c r="A19" s="20">
        <f t="shared" si="5"/>
        <v>42278</v>
      </c>
      <c r="B19" s="20">
        <f t="shared" si="3"/>
        <v>42308</v>
      </c>
      <c r="C19" s="9">
        <v>19.329999999999998</v>
      </c>
      <c r="D19" s="9">
        <f t="shared" si="4"/>
        <v>28.994999999999997</v>
      </c>
      <c r="E19" s="8">
        <f t="shared" si="0"/>
        <v>0</v>
      </c>
      <c r="F19" s="8">
        <f t="shared" si="1"/>
        <v>6</v>
      </c>
      <c r="G19" s="9">
        <f t="shared" si="2"/>
        <v>0</v>
      </c>
    </row>
    <row r="20" spans="1:7" hidden="1" x14ac:dyDescent="0.25">
      <c r="A20" s="20">
        <f t="shared" si="5"/>
        <v>42309</v>
      </c>
      <c r="B20" s="20">
        <f t="shared" si="3"/>
        <v>42338</v>
      </c>
      <c r="C20" s="9">
        <v>19.329999999999998</v>
      </c>
      <c r="D20" s="9">
        <f t="shared" si="4"/>
        <v>28.994999999999997</v>
      </c>
      <c r="E20" s="8">
        <f t="shared" si="0"/>
        <v>0</v>
      </c>
      <c r="F20" s="8">
        <f t="shared" si="1"/>
        <v>6</v>
      </c>
      <c r="G20" s="9">
        <f t="shared" si="2"/>
        <v>0</v>
      </c>
    </row>
    <row r="21" spans="1:7" hidden="1" x14ac:dyDescent="0.25">
      <c r="A21" s="20">
        <f t="shared" si="5"/>
        <v>42339</v>
      </c>
      <c r="B21" s="20">
        <f t="shared" si="3"/>
        <v>42369</v>
      </c>
      <c r="C21" s="9">
        <v>19.329999999999998</v>
      </c>
      <c r="D21" s="9">
        <f t="shared" si="4"/>
        <v>28.994999999999997</v>
      </c>
      <c r="E21" s="8">
        <f t="shared" si="0"/>
        <v>0</v>
      </c>
      <c r="F21" s="8">
        <f t="shared" si="1"/>
        <v>6</v>
      </c>
      <c r="G21" s="9">
        <f t="shared" si="2"/>
        <v>0</v>
      </c>
    </row>
    <row r="22" spans="1:7" hidden="1" x14ac:dyDescent="0.25">
      <c r="A22" s="20">
        <v>42633</v>
      </c>
      <c r="B22" s="20">
        <f t="shared" si="3"/>
        <v>42643</v>
      </c>
      <c r="C22" s="9">
        <v>21.34</v>
      </c>
      <c r="D22" s="9">
        <f t="shared" si="4"/>
        <v>32.01</v>
      </c>
      <c r="E22" s="8">
        <f t="shared" si="0"/>
        <v>0</v>
      </c>
      <c r="F22" s="8">
        <f t="shared" si="1"/>
        <v>6</v>
      </c>
      <c r="G22" s="9">
        <f t="shared" si="2"/>
        <v>0</v>
      </c>
    </row>
    <row r="23" spans="1:7" hidden="1" x14ac:dyDescent="0.25">
      <c r="A23" s="20">
        <f t="shared" si="5"/>
        <v>42644</v>
      </c>
      <c r="B23" s="20">
        <f t="shared" si="3"/>
        <v>42674</v>
      </c>
      <c r="C23" s="9">
        <v>21.99</v>
      </c>
      <c r="D23" s="9">
        <f t="shared" si="4"/>
        <v>32.984999999999999</v>
      </c>
      <c r="E23" s="8">
        <f t="shared" si="0"/>
        <v>0</v>
      </c>
      <c r="F23" s="8">
        <f t="shared" si="1"/>
        <v>6</v>
      </c>
      <c r="G23" s="9">
        <f t="shared" si="2"/>
        <v>0</v>
      </c>
    </row>
    <row r="24" spans="1:7" hidden="1" x14ac:dyDescent="0.25">
      <c r="A24" s="20">
        <f t="shared" si="5"/>
        <v>42675</v>
      </c>
      <c r="B24" s="20">
        <f t="shared" si="3"/>
        <v>42704</v>
      </c>
      <c r="C24" s="9">
        <v>16.68</v>
      </c>
      <c r="D24" s="9">
        <f t="shared" si="4"/>
        <v>25.02</v>
      </c>
      <c r="E24" s="8">
        <f t="shared" si="0"/>
        <v>0</v>
      </c>
      <c r="F24" s="8">
        <f t="shared" si="1"/>
        <v>6</v>
      </c>
      <c r="G24" s="9">
        <f t="shared" si="2"/>
        <v>0</v>
      </c>
    </row>
    <row r="25" spans="1:7" hidden="1" x14ac:dyDescent="0.25">
      <c r="A25" s="20">
        <f t="shared" si="5"/>
        <v>42705</v>
      </c>
      <c r="B25" s="20">
        <f t="shared" si="3"/>
        <v>42735</v>
      </c>
      <c r="C25" s="9">
        <v>16.68</v>
      </c>
      <c r="D25" s="9">
        <f t="shared" si="4"/>
        <v>25.02</v>
      </c>
      <c r="E25" s="8">
        <f t="shared" si="0"/>
        <v>0</v>
      </c>
      <c r="F25" s="8">
        <f t="shared" si="1"/>
        <v>6</v>
      </c>
      <c r="G25" s="9">
        <f t="shared" si="2"/>
        <v>0</v>
      </c>
    </row>
    <row r="26" spans="1:7" hidden="1" x14ac:dyDescent="0.25">
      <c r="A26" s="20">
        <f t="shared" si="5"/>
        <v>42736</v>
      </c>
      <c r="B26" s="20">
        <f t="shared" si="3"/>
        <v>42766</v>
      </c>
      <c r="C26" s="9">
        <v>22.34</v>
      </c>
      <c r="D26" s="9">
        <f t="shared" si="4"/>
        <v>33.51</v>
      </c>
      <c r="E26" s="8">
        <f t="shared" si="0"/>
        <v>0</v>
      </c>
      <c r="F26" s="8">
        <f t="shared" si="1"/>
        <v>6</v>
      </c>
      <c r="G26" s="9">
        <f t="shared" si="2"/>
        <v>0</v>
      </c>
    </row>
    <row r="27" spans="1:7" hidden="1" x14ac:dyDescent="0.25">
      <c r="A27" s="20">
        <f t="shared" si="5"/>
        <v>42767</v>
      </c>
      <c r="B27" s="20">
        <f t="shared" si="3"/>
        <v>42794</v>
      </c>
      <c r="C27" s="9">
        <v>22.34</v>
      </c>
      <c r="D27" s="9">
        <f t="shared" si="4"/>
        <v>33.51</v>
      </c>
      <c r="E27" s="8">
        <f t="shared" si="0"/>
        <v>0</v>
      </c>
      <c r="F27" s="8">
        <f t="shared" si="1"/>
        <v>6</v>
      </c>
      <c r="G27" s="9">
        <f t="shared" si="2"/>
        <v>0</v>
      </c>
    </row>
    <row r="28" spans="1:7" hidden="1" x14ac:dyDescent="0.25">
      <c r="A28" s="20">
        <f t="shared" si="5"/>
        <v>42795</v>
      </c>
      <c r="B28" s="20">
        <f t="shared" si="3"/>
        <v>42825</v>
      </c>
      <c r="C28" s="9">
        <v>22.34</v>
      </c>
      <c r="D28" s="9">
        <f t="shared" si="4"/>
        <v>33.51</v>
      </c>
      <c r="E28" s="8">
        <f t="shared" si="0"/>
        <v>0</v>
      </c>
      <c r="F28" s="8">
        <f t="shared" si="1"/>
        <v>6</v>
      </c>
      <c r="G28" s="9">
        <f t="shared" si="2"/>
        <v>0</v>
      </c>
    </row>
    <row r="29" spans="1:7" hidden="1" x14ac:dyDescent="0.25">
      <c r="A29" s="20">
        <f t="shared" si="5"/>
        <v>42826</v>
      </c>
      <c r="B29" s="20">
        <f t="shared" si="3"/>
        <v>42855</v>
      </c>
      <c r="C29" s="9">
        <v>22.33</v>
      </c>
      <c r="D29" s="9">
        <f t="shared" si="4"/>
        <v>33.494999999999997</v>
      </c>
      <c r="E29" s="8">
        <f t="shared" si="0"/>
        <v>0</v>
      </c>
      <c r="F29" s="8">
        <f t="shared" si="1"/>
        <v>6</v>
      </c>
      <c r="G29" s="9">
        <f t="shared" si="2"/>
        <v>0</v>
      </c>
    </row>
    <row r="30" spans="1:7" hidden="1" x14ac:dyDescent="0.25">
      <c r="A30" s="20">
        <f t="shared" si="5"/>
        <v>42856</v>
      </c>
      <c r="B30" s="20">
        <f t="shared" si="3"/>
        <v>42886</v>
      </c>
      <c r="C30" s="9">
        <v>22.33</v>
      </c>
      <c r="D30" s="9">
        <f t="shared" si="4"/>
        <v>33.494999999999997</v>
      </c>
      <c r="E30" s="8">
        <f t="shared" si="0"/>
        <v>0</v>
      </c>
      <c r="F30" s="8">
        <f t="shared" si="1"/>
        <v>6</v>
      </c>
      <c r="G30" s="9">
        <f t="shared" si="2"/>
        <v>0</v>
      </c>
    </row>
    <row r="31" spans="1:7" hidden="1" x14ac:dyDescent="0.25">
      <c r="A31" s="20">
        <f t="shared" si="5"/>
        <v>42887</v>
      </c>
      <c r="B31" s="20">
        <f t="shared" si="3"/>
        <v>42916</v>
      </c>
      <c r="C31" s="9">
        <v>22.33</v>
      </c>
      <c r="D31" s="9">
        <f t="shared" si="4"/>
        <v>33.494999999999997</v>
      </c>
      <c r="E31" s="8">
        <f t="shared" si="0"/>
        <v>0</v>
      </c>
      <c r="F31" s="8">
        <f t="shared" si="1"/>
        <v>6</v>
      </c>
      <c r="G31" s="9">
        <f t="shared" si="2"/>
        <v>0</v>
      </c>
    </row>
    <row r="32" spans="1:7" hidden="1" x14ac:dyDescent="0.25">
      <c r="A32" s="20">
        <f t="shared" si="5"/>
        <v>42917</v>
      </c>
      <c r="B32" s="20">
        <f t="shared" si="3"/>
        <v>42947</v>
      </c>
      <c r="C32" s="9">
        <v>21.98</v>
      </c>
      <c r="D32" s="9">
        <f t="shared" si="4"/>
        <v>32.97</v>
      </c>
      <c r="E32" s="8">
        <f t="shared" si="0"/>
        <v>0</v>
      </c>
      <c r="F32" s="8">
        <f t="shared" si="1"/>
        <v>6</v>
      </c>
      <c r="G32" s="9">
        <f t="shared" si="2"/>
        <v>0</v>
      </c>
    </row>
    <row r="33" spans="1:7" hidden="1" x14ac:dyDescent="0.25">
      <c r="A33" s="20">
        <f t="shared" si="5"/>
        <v>42948</v>
      </c>
      <c r="B33" s="20">
        <f t="shared" si="3"/>
        <v>42978</v>
      </c>
      <c r="C33" s="9">
        <v>21.98</v>
      </c>
      <c r="D33" s="9">
        <f t="shared" si="4"/>
        <v>32.97</v>
      </c>
      <c r="E33" s="8">
        <f t="shared" si="0"/>
        <v>0</v>
      </c>
      <c r="F33" s="8">
        <f t="shared" si="1"/>
        <v>6</v>
      </c>
      <c r="G33" s="9">
        <f t="shared" si="2"/>
        <v>0</v>
      </c>
    </row>
    <row r="34" spans="1:7" hidden="1" x14ac:dyDescent="0.25">
      <c r="A34" s="20">
        <f t="shared" si="5"/>
        <v>42979</v>
      </c>
      <c r="B34" s="20">
        <f t="shared" si="3"/>
        <v>43008</v>
      </c>
      <c r="C34" s="9">
        <v>21.98</v>
      </c>
      <c r="D34" s="9">
        <f t="shared" si="4"/>
        <v>32.97</v>
      </c>
      <c r="E34" s="8">
        <f t="shared" si="0"/>
        <v>0</v>
      </c>
      <c r="F34" s="8">
        <f t="shared" si="1"/>
        <v>6</v>
      </c>
      <c r="G34" s="9">
        <f t="shared" si="2"/>
        <v>0</v>
      </c>
    </row>
    <row r="35" spans="1:7" hidden="1" x14ac:dyDescent="0.25">
      <c r="A35" s="20">
        <f t="shared" si="5"/>
        <v>43009</v>
      </c>
      <c r="B35" s="20">
        <f t="shared" si="3"/>
        <v>43039</v>
      </c>
      <c r="C35" s="9">
        <v>21.15</v>
      </c>
      <c r="D35" s="9">
        <f t="shared" si="4"/>
        <v>31.724999999999998</v>
      </c>
      <c r="E35" s="8">
        <f t="shared" si="0"/>
        <v>0</v>
      </c>
      <c r="F35" s="8">
        <f t="shared" si="1"/>
        <v>6</v>
      </c>
      <c r="G35" s="9">
        <f t="shared" si="2"/>
        <v>0</v>
      </c>
    </row>
    <row r="36" spans="1:7" hidden="1" x14ac:dyDescent="0.25">
      <c r="A36" s="20">
        <f t="shared" si="5"/>
        <v>43040</v>
      </c>
      <c r="B36" s="20">
        <f t="shared" si="3"/>
        <v>43069</v>
      </c>
      <c r="C36" s="9">
        <v>20.96</v>
      </c>
      <c r="D36" s="9">
        <f t="shared" si="4"/>
        <v>31.44</v>
      </c>
      <c r="E36" s="8">
        <f t="shared" si="0"/>
        <v>0</v>
      </c>
      <c r="F36" s="8">
        <f t="shared" si="1"/>
        <v>6</v>
      </c>
      <c r="G36" s="9">
        <f t="shared" si="2"/>
        <v>0</v>
      </c>
    </row>
    <row r="37" spans="1:7" hidden="1" x14ac:dyDescent="0.25">
      <c r="A37" s="20">
        <f t="shared" si="5"/>
        <v>43070</v>
      </c>
      <c r="B37" s="20">
        <f t="shared" si="3"/>
        <v>43100</v>
      </c>
      <c r="C37" s="9">
        <v>20.77</v>
      </c>
      <c r="D37" s="9">
        <f t="shared" si="4"/>
        <v>31.155000000000001</v>
      </c>
      <c r="E37" s="8">
        <f t="shared" si="0"/>
        <v>0</v>
      </c>
      <c r="F37" s="8">
        <f t="shared" si="1"/>
        <v>6</v>
      </c>
      <c r="G37" s="9">
        <f t="shared" si="2"/>
        <v>0</v>
      </c>
    </row>
    <row r="38" spans="1:7" hidden="1" x14ac:dyDescent="0.25">
      <c r="A38" s="20">
        <f t="shared" si="5"/>
        <v>43101</v>
      </c>
      <c r="B38" s="20">
        <f t="shared" si="3"/>
        <v>43131</v>
      </c>
      <c r="C38" s="9">
        <v>20.69</v>
      </c>
      <c r="D38" s="9">
        <f t="shared" si="4"/>
        <v>31.035000000000004</v>
      </c>
      <c r="E38" s="8">
        <f t="shared" si="0"/>
        <v>0</v>
      </c>
      <c r="F38" s="8">
        <f t="shared" si="1"/>
        <v>6</v>
      </c>
      <c r="G38" s="9">
        <f t="shared" si="2"/>
        <v>0</v>
      </c>
    </row>
    <row r="39" spans="1:7" hidden="1" x14ac:dyDescent="0.25">
      <c r="A39" s="20">
        <f t="shared" si="5"/>
        <v>43132</v>
      </c>
      <c r="B39" s="20">
        <f t="shared" si="3"/>
        <v>43159</v>
      </c>
      <c r="C39" s="9">
        <v>21.01</v>
      </c>
      <c r="D39" s="9">
        <f t="shared" si="4"/>
        <v>31.515000000000001</v>
      </c>
      <c r="E39" s="8">
        <f t="shared" si="0"/>
        <v>0</v>
      </c>
      <c r="F39" s="8">
        <f t="shared" si="1"/>
        <v>6</v>
      </c>
      <c r="G39" s="9">
        <f t="shared" si="2"/>
        <v>0</v>
      </c>
    </row>
    <row r="40" spans="1:7" hidden="1" x14ac:dyDescent="0.25">
      <c r="A40" s="20">
        <f t="shared" si="5"/>
        <v>43160</v>
      </c>
      <c r="B40" s="20">
        <f t="shared" si="3"/>
        <v>43190</v>
      </c>
      <c r="C40" s="9">
        <v>20.68</v>
      </c>
      <c r="D40" s="9">
        <f t="shared" si="4"/>
        <v>31.02</v>
      </c>
      <c r="E40" s="8">
        <f t="shared" si="0"/>
        <v>0</v>
      </c>
      <c r="F40" s="8">
        <f t="shared" si="1"/>
        <v>6</v>
      </c>
      <c r="G40" s="9">
        <f t="shared" si="2"/>
        <v>0</v>
      </c>
    </row>
    <row r="41" spans="1:7" hidden="1" x14ac:dyDescent="0.25">
      <c r="A41" s="20">
        <f t="shared" si="5"/>
        <v>43191</v>
      </c>
      <c r="B41" s="20">
        <f t="shared" si="3"/>
        <v>43220</v>
      </c>
      <c r="C41" s="9">
        <v>20.48</v>
      </c>
      <c r="D41" s="9">
        <f t="shared" si="4"/>
        <v>30.72</v>
      </c>
      <c r="E41" s="8">
        <f t="shared" si="0"/>
        <v>0</v>
      </c>
      <c r="F41" s="8">
        <f t="shared" si="1"/>
        <v>6</v>
      </c>
      <c r="G41" s="9">
        <f t="shared" si="2"/>
        <v>0</v>
      </c>
    </row>
    <row r="42" spans="1:7" hidden="1" x14ac:dyDescent="0.25">
      <c r="A42" s="20">
        <f t="shared" si="5"/>
        <v>43221</v>
      </c>
      <c r="B42" s="20">
        <f t="shared" si="3"/>
        <v>43251</v>
      </c>
      <c r="C42" s="9">
        <v>20.440000000000001</v>
      </c>
      <c r="D42" s="9">
        <f t="shared" si="4"/>
        <v>30.660000000000004</v>
      </c>
      <c r="E42" s="8">
        <f t="shared" si="0"/>
        <v>0</v>
      </c>
      <c r="F42" s="8">
        <f t="shared" si="1"/>
        <v>6</v>
      </c>
      <c r="G42" s="9">
        <f t="shared" si="2"/>
        <v>0</v>
      </c>
    </row>
    <row r="43" spans="1:7" hidden="1" x14ac:dyDescent="0.25">
      <c r="A43" s="20">
        <f t="shared" si="5"/>
        <v>43252</v>
      </c>
      <c r="B43" s="20">
        <f t="shared" si="3"/>
        <v>43281</v>
      </c>
      <c r="C43" s="9">
        <v>20.28</v>
      </c>
      <c r="D43" s="9">
        <f t="shared" si="4"/>
        <v>30.42</v>
      </c>
      <c r="E43" s="8">
        <f t="shared" si="0"/>
        <v>0</v>
      </c>
      <c r="F43" s="8">
        <f t="shared" si="1"/>
        <v>6</v>
      </c>
      <c r="G43" s="9">
        <f t="shared" si="2"/>
        <v>0</v>
      </c>
    </row>
    <row r="44" spans="1:7" hidden="1" x14ac:dyDescent="0.25">
      <c r="A44" s="20">
        <f t="shared" si="5"/>
        <v>43282</v>
      </c>
      <c r="B44" s="20">
        <f t="shared" si="3"/>
        <v>43312</v>
      </c>
      <c r="C44" s="9">
        <v>20.03</v>
      </c>
      <c r="D44" s="9">
        <f t="shared" si="4"/>
        <v>30.045000000000002</v>
      </c>
      <c r="E44" s="8">
        <f t="shared" si="0"/>
        <v>0</v>
      </c>
      <c r="F44" s="8">
        <f t="shared" si="1"/>
        <v>6</v>
      </c>
      <c r="G44" s="9">
        <f t="shared" si="2"/>
        <v>0</v>
      </c>
    </row>
    <row r="45" spans="1:7" hidden="1" x14ac:dyDescent="0.25">
      <c r="A45" s="20">
        <f t="shared" si="5"/>
        <v>43313</v>
      </c>
      <c r="B45" s="20">
        <f t="shared" si="3"/>
        <v>43343</v>
      </c>
      <c r="C45" s="9">
        <v>19.940000000000001</v>
      </c>
      <c r="D45" s="9">
        <f t="shared" si="4"/>
        <v>29.910000000000004</v>
      </c>
      <c r="E45" s="8">
        <f t="shared" si="0"/>
        <v>0</v>
      </c>
      <c r="F45" s="8">
        <f t="shared" si="1"/>
        <v>6</v>
      </c>
      <c r="G45" s="9">
        <f t="shared" si="2"/>
        <v>0</v>
      </c>
    </row>
    <row r="46" spans="1:7" hidden="1" x14ac:dyDescent="0.25">
      <c r="A46" s="20">
        <f t="shared" si="5"/>
        <v>43344</v>
      </c>
      <c r="B46" s="20">
        <f t="shared" si="3"/>
        <v>43373</v>
      </c>
      <c r="C46" s="9">
        <v>19.809999999999999</v>
      </c>
      <c r="D46" s="9">
        <f t="shared" si="4"/>
        <v>29.714999999999996</v>
      </c>
      <c r="E46" s="8">
        <f t="shared" si="0"/>
        <v>0</v>
      </c>
      <c r="F46" s="8">
        <f t="shared" si="1"/>
        <v>6</v>
      </c>
      <c r="G46" s="9">
        <f t="shared" si="2"/>
        <v>0</v>
      </c>
    </row>
    <row r="47" spans="1:7" hidden="1" x14ac:dyDescent="0.25">
      <c r="A47" s="20">
        <f t="shared" si="5"/>
        <v>43374</v>
      </c>
      <c r="B47" s="20">
        <f t="shared" si="3"/>
        <v>43404</v>
      </c>
      <c r="C47" s="9">
        <v>19.63</v>
      </c>
      <c r="D47" s="9">
        <f t="shared" si="4"/>
        <v>29.445</v>
      </c>
      <c r="E47" s="8">
        <f t="shared" si="0"/>
        <v>0</v>
      </c>
      <c r="F47" s="8">
        <f t="shared" si="1"/>
        <v>6</v>
      </c>
      <c r="G47" s="9">
        <f t="shared" si="2"/>
        <v>0</v>
      </c>
    </row>
    <row r="48" spans="1:7" hidden="1" x14ac:dyDescent="0.25">
      <c r="A48" s="20">
        <f t="shared" si="5"/>
        <v>43405</v>
      </c>
      <c r="B48" s="20">
        <f t="shared" si="3"/>
        <v>43434</v>
      </c>
      <c r="C48" s="9">
        <v>19.489999999999998</v>
      </c>
      <c r="D48" s="9">
        <f t="shared" si="4"/>
        <v>29.234999999999999</v>
      </c>
      <c r="E48" s="8">
        <f t="shared" si="0"/>
        <v>0</v>
      </c>
      <c r="F48" s="8">
        <f t="shared" si="1"/>
        <v>6</v>
      </c>
      <c r="G48" s="9">
        <f t="shared" si="2"/>
        <v>0</v>
      </c>
    </row>
    <row r="49" spans="1:7" hidden="1" x14ac:dyDescent="0.25">
      <c r="A49" s="20">
        <f t="shared" si="5"/>
        <v>43435</v>
      </c>
      <c r="B49" s="20">
        <f t="shared" si="3"/>
        <v>43465</v>
      </c>
      <c r="C49" s="9">
        <v>19.399999999999999</v>
      </c>
      <c r="D49" s="9">
        <f t="shared" si="4"/>
        <v>29.099999999999998</v>
      </c>
      <c r="E49" s="8">
        <f t="shared" si="0"/>
        <v>0</v>
      </c>
      <c r="F49" s="8">
        <f t="shared" si="1"/>
        <v>6</v>
      </c>
      <c r="G49" s="9">
        <f t="shared" si="2"/>
        <v>0</v>
      </c>
    </row>
    <row r="50" spans="1:7" hidden="1" x14ac:dyDescent="0.25">
      <c r="A50" s="20">
        <f t="shared" si="5"/>
        <v>43466</v>
      </c>
      <c r="B50" s="20">
        <f t="shared" si="3"/>
        <v>43496</v>
      </c>
      <c r="C50" s="9">
        <v>19.16</v>
      </c>
      <c r="D50" s="9">
        <f t="shared" si="4"/>
        <v>28.740000000000002</v>
      </c>
      <c r="E50" s="8">
        <f t="shared" si="0"/>
        <v>0</v>
      </c>
      <c r="F50" s="8">
        <f t="shared" si="1"/>
        <v>6</v>
      </c>
      <c r="G50" s="9">
        <f t="shared" si="2"/>
        <v>0</v>
      </c>
    </row>
    <row r="51" spans="1:7" hidden="1" x14ac:dyDescent="0.25">
      <c r="A51" s="20">
        <f t="shared" si="5"/>
        <v>43497</v>
      </c>
      <c r="B51" s="20">
        <f t="shared" si="3"/>
        <v>43524</v>
      </c>
      <c r="C51" s="9">
        <v>19.7</v>
      </c>
      <c r="D51" s="9">
        <f t="shared" si="4"/>
        <v>29.549999999999997</v>
      </c>
      <c r="E51" s="8">
        <f t="shared" si="0"/>
        <v>0</v>
      </c>
      <c r="F51" s="8">
        <f t="shared" si="1"/>
        <v>6</v>
      </c>
      <c r="G51" s="9">
        <f t="shared" si="2"/>
        <v>0</v>
      </c>
    </row>
    <row r="52" spans="1:7" hidden="1" x14ac:dyDescent="0.25">
      <c r="A52" s="20">
        <f t="shared" si="5"/>
        <v>43525</v>
      </c>
      <c r="B52" s="20">
        <f t="shared" si="3"/>
        <v>43555</v>
      </c>
      <c r="C52" s="9">
        <v>19.37</v>
      </c>
      <c r="D52" s="9">
        <f t="shared" si="4"/>
        <v>29.055</v>
      </c>
      <c r="E52" s="8">
        <f t="shared" si="0"/>
        <v>0</v>
      </c>
      <c r="F52" s="8">
        <f t="shared" si="1"/>
        <v>6</v>
      </c>
      <c r="G52" s="9">
        <f t="shared" si="2"/>
        <v>0</v>
      </c>
    </row>
    <row r="53" spans="1:7" hidden="1" x14ac:dyDescent="0.25">
      <c r="A53" s="20">
        <f t="shared" si="5"/>
        <v>43556</v>
      </c>
      <c r="B53" s="20">
        <f t="shared" si="3"/>
        <v>43585</v>
      </c>
      <c r="C53" s="9">
        <v>19.32</v>
      </c>
      <c r="D53" s="9">
        <f t="shared" si="4"/>
        <v>28.98</v>
      </c>
      <c r="E53" s="8">
        <f t="shared" si="0"/>
        <v>0</v>
      </c>
      <c r="F53" s="8">
        <f t="shared" si="1"/>
        <v>6</v>
      </c>
      <c r="G53" s="9">
        <f t="shared" si="2"/>
        <v>0</v>
      </c>
    </row>
    <row r="54" spans="1:7" hidden="1" x14ac:dyDescent="0.25">
      <c r="A54" s="20">
        <f t="shared" si="5"/>
        <v>43586</v>
      </c>
      <c r="B54" s="20">
        <f t="shared" si="3"/>
        <v>43616</v>
      </c>
      <c r="C54" s="9">
        <v>19.34</v>
      </c>
      <c r="D54" s="9">
        <f t="shared" si="4"/>
        <v>29.009999999999998</v>
      </c>
      <c r="E54" s="8">
        <f t="shared" si="0"/>
        <v>0</v>
      </c>
      <c r="F54" s="8">
        <f t="shared" si="1"/>
        <v>6</v>
      </c>
      <c r="G54" s="9">
        <f t="shared" si="2"/>
        <v>0</v>
      </c>
    </row>
    <row r="55" spans="1:7" hidden="1" x14ac:dyDescent="0.25">
      <c r="A55" s="20">
        <f t="shared" si="5"/>
        <v>43617</v>
      </c>
      <c r="B55" s="20">
        <f t="shared" si="3"/>
        <v>43646</v>
      </c>
      <c r="C55" s="9">
        <v>19.3</v>
      </c>
      <c r="D55" s="9">
        <f t="shared" si="4"/>
        <v>28.950000000000003</v>
      </c>
      <c r="E55" s="8">
        <f t="shared" si="0"/>
        <v>0</v>
      </c>
      <c r="F55" s="8">
        <f t="shared" si="1"/>
        <v>6</v>
      </c>
      <c r="G55" s="9">
        <f t="shared" si="2"/>
        <v>0</v>
      </c>
    </row>
    <row r="56" spans="1:7" hidden="1" x14ac:dyDescent="0.25">
      <c r="A56" s="20">
        <f t="shared" si="5"/>
        <v>43647</v>
      </c>
      <c r="B56" s="20">
        <f t="shared" si="3"/>
        <v>43677</v>
      </c>
      <c r="C56" s="9">
        <v>19.28</v>
      </c>
      <c r="D56" s="9">
        <f t="shared" si="4"/>
        <v>28.92</v>
      </c>
      <c r="E56" s="8">
        <f t="shared" si="0"/>
        <v>0</v>
      </c>
      <c r="F56" s="8">
        <f t="shared" si="1"/>
        <v>6</v>
      </c>
      <c r="G56" s="9">
        <f t="shared" si="2"/>
        <v>0</v>
      </c>
    </row>
    <row r="57" spans="1:7" hidden="1" x14ac:dyDescent="0.25">
      <c r="A57" s="20">
        <f t="shared" si="5"/>
        <v>43678</v>
      </c>
      <c r="B57" s="20">
        <f t="shared" si="3"/>
        <v>43708</v>
      </c>
      <c r="C57" s="9">
        <v>19.32</v>
      </c>
      <c r="D57" s="9">
        <f t="shared" si="4"/>
        <v>28.98</v>
      </c>
      <c r="E57" s="8">
        <f t="shared" si="0"/>
        <v>0</v>
      </c>
      <c r="F57" s="8">
        <f t="shared" si="1"/>
        <v>6</v>
      </c>
      <c r="G57" s="9">
        <f t="shared" si="2"/>
        <v>0</v>
      </c>
    </row>
    <row r="58" spans="1:7" hidden="1" x14ac:dyDescent="0.25">
      <c r="A58" s="20">
        <f t="shared" si="5"/>
        <v>43709</v>
      </c>
      <c r="B58" s="20">
        <f t="shared" si="3"/>
        <v>43738</v>
      </c>
      <c r="C58" s="9">
        <v>19.32</v>
      </c>
      <c r="D58" s="9">
        <f t="shared" si="4"/>
        <v>28.98</v>
      </c>
      <c r="E58" s="8">
        <f t="shared" si="0"/>
        <v>0</v>
      </c>
      <c r="F58" s="8">
        <f t="shared" si="1"/>
        <v>6</v>
      </c>
      <c r="G58" s="9">
        <f t="shared" si="2"/>
        <v>0</v>
      </c>
    </row>
    <row r="59" spans="1:7" hidden="1" x14ac:dyDescent="0.25">
      <c r="A59" s="20">
        <f t="shared" si="5"/>
        <v>43739</v>
      </c>
      <c r="B59" s="20">
        <f t="shared" si="3"/>
        <v>43769</v>
      </c>
      <c r="C59" s="9">
        <v>19.100000000000001</v>
      </c>
      <c r="D59" s="9">
        <f t="shared" si="4"/>
        <v>28.650000000000002</v>
      </c>
      <c r="E59" s="8">
        <f t="shared" si="0"/>
        <v>0</v>
      </c>
      <c r="F59" s="8">
        <f t="shared" si="1"/>
        <v>6</v>
      </c>
      <c r="G59" s="9">
        <f t="shared" si="2"/>
        <v>0</v>
      </c>
    </row>
    <row r="60" spans="1:7" hidden="1" x14ac:dyDescent="0.25">
      <c r="A60" s="20">
        <f t="shared" si="5"/>
        <v>43770</v>
      </c>
      <c r="B60" s="20">
        <f t="shared" si="3"/>
        <v>43799</v>
      </c>
      <c r="C60" s="9">
        <v>19.03</v>
      </c>
      <c r="D60" s="9">
        <f t="shared" si="4"/>
        <v>28.545000000000002</v>
      </c>
      <c r="E60" s="8">
        <f t="shared" si="0"/>
        <v>0</v>
      </c>
      <c r="F60" s="8">
        <f t="shared" si="1"/>
        <v>6</v>
      </c>
      <c r="G60" s="9">
        <f t="shared" si="2"/>
        <v>0</v>
      </c>
    </row>
    <row r="61" spans="1:7" hidden="1" x14ac:dyDescent="0.25">
      <c r="A61" s="20">
        <f t="shared" si="5"/>
        <v>43800</v>
      </c>
      <c r="B61" s="20">
        <f t="shared" si="3"/>
        <v>43830</v>
      </c>
      <c r="C61" s="9">
        <v>18.91</v>
      </c>
      <c r="D61" s="9">
        <f t="shared" si="4"/>
        <v>28.365000000000002</v>
      </c>
      <c r="E61" s="8">
        <f t="shared" si="0"/>
        <v>0</v>
      </c>
      <c r="F61" s="8">
        <f t="shared" si="1"/>
        <v>6</v>
      </c>
      <c r="G61" s="9">
        <f t="shared" si="2"/>
        <v>0</v>
      </c>
    </row>
    <row r="62" spans="1:7" hidden="1" x14ac:dyDescent="0.25">
      <c r="A62" s="20">
        <f t="shared" si="5"/>
        <v>43831</v>
      </c>
      <c r="B62" s="20">
        <f t="shared" si="3"/>
        <v>43861</v>
      </c>
      <c r="C62" s="9">
        <v>18.77</v>
      </c>
      <c r="D62" s="9">
        <f t="shared" si="4"/>
        <v>28.155000000000001</v>
      </c>
      <c r="E62" s="8">
        <f t="shared" si="0"/>
        <v>0</v>
      </c>
      <c r="F62" s="8">
        <f t="shared" si="1"/>
        <v>6</v>
      </c>
      <c r="G62" s="9">
        <f t="shared" si="2"/>
        <v>0</v>
      </c>
    </row>
    <row r="63" spans="1:7" hidden="1" x14ac:dyDescent="0.25">
      <c r="A63" s="20">
        <f t="shared" si="5"/>
        <v>43862</v>
      </c>
      <c r="B63" s="20">
        <f t="shared" si="3"/>
        <v>43890</v>
      </c>
      <c r="C63" s="9">
        <v>19.059999999999999</v>
      </c>
      <c r="D63" s="9">
        <f t="shared" si="4"/>
        <v>28.589999999999996</v>
      </c>
      <c r="E63" s="8">
        <f t="shared" si="0"/>
        <v>0</v>
      </c>
      <c r="F63" s="8">
        <f t="shared" si="1"/>
        <v>6</v>
      </c>
      <c r="G63" s="9">
        <f t="shared" si="2"/>
        <v>0</v>
      </c>
    </row>
    <row r="64" spans="1:7" hidden="1" x14ac:dyDescent="0.25">
      <c r="A64" s="20">
        <f t="shared" si="5"/>
        <v>43891</v>
      </c>
      <c r="B64" s="20">
        <f t="shared" si="3"/>
        <v>43921</v>
      </c>
      <c r="C64" s="9">
        <v>18.95</v>
      </c>
      <c r="D64" s="9">
        <f t="shared" si="4"/>
        <v>28.424999999999997</v>
      </c>
      <c r="E64" s="8">
        <f t="shared" si="0"/>
        <v>0</v>
      </c>
      <c r="F64" s="8">
        <f t="shared" si="1"/>
        <v>6</v>
      </c>
      <c r="G64" s="9">
        <f t="shared" si="2"/>
        <v>0</v>
      </c>
    </row>
    <row r="65" spans="1:7" hidden="1" x14ac:dyDescent="0.25">
      <c r="A65" s="20">
        <f t="shared" si="5"/>
        <v>43922</v>
      </c>
      <c r="B65" s="20">
        <f t="shared" si="3"/>
        <v>43951</v>
      </c>
      <c r="C65" s="9">
        <v>18.690000000000001</v>
      </c>
      <c r="D65" s="9">
        <f t="shared" si="4"/>
        <v>28.035000000000004</v>
      </c>
      <c r="E65" s="8">
        <f t="shared" si="0"/>
        <v>0</v>
      </c>
      <c r="F65" s="8">
        <f t="shared" si="1"/>
        <v>6</v>
      </c>
      <c r="G65" s="9">
        <f t="shared" si="2"/>
        <v>0</v>
      </c>
    </row>
    <row r="66" spans="1:7" hidden="1" x14ac:dyDescent="0.25">
      <c r="A66" s="20">
        <f t="shared" si="5"/>
        <v>43952</v>
      </c>
      <c r="B66" s="20">
        <f t="shared" si="3"/>
        <v>43982</v>
      </c>
      <c r="C66" s="24">
        <v>18.190000000000001</v>
      </c>
      <c r="D66" s="9">
        <f t="shared" si="4"/>
        <v>27.285000000000004</v>
      </c>
      <c r="E66" s="8">
        <f t="shared" si="0"/>
        <v>0</v>
      </c>
      <c r="F66" s="8">
        <f t="shared" si="1"/>
        <v>6</v>
      </c>
      <c r="G66" s="9">
        <f t="shared" si="2"/>
        <v>0</v>
      </c>
    </row>
    <row r="67" spans="1:7" hidden="1" x14ac:dyDescent="0.25">
      <c r="A67" s="20">
        <f t="shared" si="5"/>
        <v>43983</v>
      </c>
      <c r="B67" s="20">
        <f t="shared" si="3"/>
        <v>44012</v>
      </c>
      <c r="C67" s="9">
        <v>18.12</v>
      </c>
      <c r="D67" s="9">
        <f t="shared" si="4"/>
        <v>27.18</v>
      </c>
      <c r="E67" s="8">
        <f t="shared" si="0"/>
        <v>0</v>
      </c>
      <c r="F67" s="8">
        <f t="shared" si="1"/>
        <v>6</v>
      </c>
      <c r="G67" s="9">
        <f t="shared" si="2"/>
        <v>0</v>
      </c>
    </row>
    <row r="68" spans="1:7" hidden="1" x14ac:dyDescent="0.25">
      <c r="A68" s="20">
        <f t="shared" si="5"/>
        <v>44013</v>
      </c>
      <c r="B68" s="20">
        <f t="shared" si="3"/>
        <v>44043</v>
      </c>
      <c r="C68" s="9">
        <v>18.12</v>
      </c>
      <c r="D68" s="9">
        <f t="shared" si="4"/>
        <v>27.18</v>
      </c>
      <c r="E68" s="8">
        <f t="shared" si="0"/>
        <v>0</v>
      </c>
      <c r="F68" s="8">
        <f t="shared" si="1"/>
        <v>6</v>
      </c>
      <c r="G68" s="9">
        <f t="shared" si="2"/>
        <v>0</v>
      </c>
    </row>
    <row r="69" spans="1:7" hidden="1" x14ac:dyDescent="0.25">
      <c r="A69" s="20">
        <f t="shared" si="5"/>
        <v>44044</v>
      </c>
      <c r="B69" s="20">
        <f t="shared" si="3"/>
        <v>44074</v>
      </c>
      <c r="C69" s="9">
        <v>18.29</v>
      </c>
      <c r="D69" s="9">
        <f t="shared" si="4"/>
        <v>27.434999999999999</v>
      </c>
      <c r="E69" s="8">
        <f t="shared" si="0"/>
        <v>0</v>
      </c>
      <c r="F69" s="8">
        <f t="shared" si="1"/>
        <v>6</v>
      </c>
      <c r="G69" s="9">
        <f t="shared" si="2"/>
        <v>0</v>
      </c>
    </row>
    <row r="70" spans="1:7" hidden="1" x14ac:dyDescent="0.25">
      <c r="A70" s="20">
        <f t="shared" si="5"/>
        <v>44075</v>
      </c>
      <c r="B70" s="20">
        <f t="shared" si="3"/>
        <v>44104</v>
      </c>
      <c r="C70" s="9">
        <v>18.350000000000001</v>
      </c>
      <c r="D70" s="9">
        <f t="shared" si="4"/>
        <v>27.525000000000002</v>
      </c>
      <c r="E70" s="8">
        <f t="shared" si="0"/>
        <v>0</v>
      </c>
      <c r="F70" s="8">
        <f t="shared" si="1"/>
        <v>6</v>
      </c>
      <c r="G70" s="9">
        <f t="shared" si="2"/>
        <v>0</v>
      </c>
    </row>
    <row r="71" spans="1:7" hidden="1" x14ac:dyDescent="0.25">
      <c r="A71" s="20">
        <f t="shared" si="5"/>
        <v>44105</v>
      </c>
      <c r="B71" s="20">
        <f t="shared" si="3"/>
        <v>44135</v>
      </c>
      <c r="C71" s="9">
        <v>18.09</v>
      </c>
      <c r="D71" s="9">
        <f t="shared" si="4"/>
        <v>27.134999999999998</v>
      </c>
      <c r="E71" s="8">
        <f t="shared" si="0"/>
        <v>0</v>
      </c>
      <c r="F71" s="8">
        <f t="shared" si="1"/>
        <v>6</v>
      </c>
      <c r="G71" s="9">
        <f t="shared" si="2"/>
        <v>0</v>
      </c>
    </row>
    <row r="72" spans="1:7" hidden="1" x14ac:dyDescent="0.25">
      <c r="A72" s="20">
        <f t="shared" si="5"/>
        <v>44136</v>
      </c>
      <c r="B72" s="20">
        <f t="shared" si="3"/>
        <v>44165</v>
      </c>
      <c r="C72" s="9">
        <v>17.84</v>
      </c>
      <c r="D72" s="9">
        <f t="shared" si="4"/>
        <v>26.759999999999998</v>
      </c>
      <c r="E72" s="8">
        <f t="shared" si="0"/>
        <v>0</v>
      </c>
      <c r="F72" s="8">
        <f t="shared" si="1"/>
        <v>6</v>
      </c>
      <c r="G72" s="9">
        <f t="shared" si="2"/>
        <v>0</v>
      </c>
    </row>
    <row r="73" spans="1:7" hidden="1" x14ac:dyDescent="0.25">
      <c r="A73" s="20">
        <f t="shared" si="5"/>
        <v>44166</v>
      </c>
      <c r="B73" s="20">
        <f t="shared" si="3"/>
        <v>44196</v>
      </c>
      <c r="C73" s="9">
        <v>17.46</v>
      </c>
      <c r="D73" s="9">
        <f t="shared" si="4"/>
        <v>26.19</v>
      </c>
      <c r="E73" s="8">
        <f t="shared" si="0"/>
        <v>0</v>
      </c>
      <c r="F73" s="8">
        <f t="shared" si="1"/>
        <v>6</v>
      </c>
      <c r="G73" s="9">
        <f t="shared" si="2"/>
        <v>0</v>
      </c>
    </row>
    <row r="74" spans="1:7" hidden="1" x14ac:dyDescent="0.25">
      <c r="A74" s="20">
        <f t="shared" si="5"/>
        <v>44197</v>
      </c>
      <c r="B74" s="20">
        <f t="shared" si="3"/>
        <v>44227</v>
      </c>
      <c r="C74" s="9">
        <v>17.32</v>
      </c>
      <c r="D74" s="9">
        <f t="shared" si="4"/>
        <v>25.98</v>
      </c>
      <c r="E74" s="8">
        <f>IF(F73=$C$8,0, IF(AND($D$7&gt;B74,$E$7&gt;B74),0, IF(AND($D$7&gt;=A74,$E$7&lt;=B74),$E$7-$D$7+1,IF(AND(F73&lt;&gt;0,$E$7&gt;=A74,$E$7&lt;=B74),$E$7-A74+1,IF(AND(F73=0,$D$7&gt;=A74,$D$7&lt;=B74,$E$7&gt;B74),B74-$D$7+1, B74-A74+1)))))</f>
        <v>0</v>
      </c>
      <c r="F74" s="8">
        <f>+F73+E74</f>
        <v>6</v>
      </c>
      <c r="G74" s="9">
        <f t="shared" si="2"/>
        <v>0</v>
      </c>
    </row>
    <row r="75" spans="1:7" hidden="1" x14ac:dyDescent="0.25">
      <c r="A75" s="20">
        <f t="shared" si="5"/>
        <v>44228</v>
      </c>
      <c r="B75" s="20">
        <f t="shared" si="3"/>
        <v>44255</v>
      </c>
      <c r="C75" s="9">
        <v>17.54</v>
      </c>
      <c r="D75" s="9">
        <f t="shared" si="4"/>
        <v>26.31</v>
      </c>
      <c r="E75" s="8">
        <f t="shared" si="0"/>
        <v>0</v>
      </c>
      <c r="F75" s="8">
        <f t="shared" si="1"/>
        <v>6</v>
      </c>
      <c r="G75" s="9">
        <f t="shared" si="2"/>
        <v>0</v>
      </c>
    </row>
    <row r="76" spans="1:7" hidden="1" x14ac:dyDescent="0.25">
      <c r="A76" s="20">
        <f t="shared" si="5"/>
        <v>44256</v>
      </c>
      <c r="B76" s="20">
        <f t="shared" si="3"/>
        <v>44286</v>
      </c>
      <c r="C76" s="9">
        <v>17.41</v>
      </c>
      <c r="D76" s="9">
        <f t="shared" si="4"/>
        <v>26.115000000000002</v>
      </c>
      <c r="E76" s="8">
        <f t="shared" si="0"/>
        <v>0</v>
      </c>
      <c r="F76" s="8">
        <f t="shared" si="1"/>
        <v>6</v>
      </c>
      <c r="G76" s="9">
        <f t="shared" si="2"/>
        <v>0</v>
      </c>
    </row>
    <row r="77" spans="1:7" hidden="1" x14ac:dyDescent="0.25">
      <c r="A77" s="20">
        <f t="shared" si="5"/>
        <v>44287</v>
      </c>
      <c r="B77" s="20">
        <f t="shared" si="3"/>
        <v>44316</v>
      </c>
      <c r="C77" s="9">
        <v>17.309999999999999</v>
      </c>
      <c r="D77" s="9">
        <f t="shared" si="4"/>
        <v>25.964999999999996</v>
      </c>
      <c r="E77" s="8">
        <f t="shared" si="0"/>
        <v>0</v>
      </c>
      <c r="F77" s="8">
        <f t="shared" si="1"/>
        <v>6</v>
      </c>
      <c r="G77" s="9">
        <f t="shared" si="2"/>
        <v>0</v>
      </c>
    </row>
    <row r="78" spans="1:7" hidden="1" x14ac:dyDescent="0.25">
      <c r="A78" s="20">
        <f t="shared" si="5"/>
        <v>44317</v>
      </c>
      <c r="B78" s="20">
        <f t="shared" si="3"/>
        <v>44347</v>
      </c>
      <c r="C78" s="9">
        <v>17.22</v>
      </c>
      <c r="D78" s="9">
        <f t="shared" si="4"/>
        <v>25.83</v>
      </c>
      <c r="E78" s="8">
        <f t="shared" si="0"/>
        <v>0</v>
      </c>
      <c r="F78" s="8">
        <f t="shared" si="1"/>
        <v>6</v>
      </c>
      <c r="G78" s="9">
        <f t="shared" si="2"/>
        <v>0</v>
      </c>
    </row>
    <row r="79" spans="1:7" hidden="1" x14ac:dyDescent="0.25">
      <c r="A79" s="20">
        <f t="shared" si="5"/>
        <v>44348</v>
      </c>
      <c r="B79" s="20">
        <f t="shared" si="3"/>
        <v>44377</v>
      </c>
      <c r="C79" s="9">
        <v>17.21</v>
      </c>
      <c r="D79" s="9">
        <f t="shared" si="4"/>
        <v>25.815000000000001</v>
      </c>
      <c r="E79" s="8">
        <f t="shared" ref="E79:E127" si="6">IF(F78=$C$8,0, IF(AND($D$7&gt;B79,$E$7&gt;B79),0, IF(AND($D$7&gt;=A79,$E$7&lt;=B79),$E$7-$D$7+1,IF(AND(F78&lt;&gt;0,$E$7&gt;=A79,$E$7&lt;=B79),$E$7-A79+1,IF(AND(F78=0,$D$7&gt;=A79,$D$7&lt;=B79,$E$7&gt;B79),B79-$D$7+1, B79-A79+1)))))</f>
        <v>0</v>
      </c>
      <c r="F79" s="8">
        <f t="shared" si="1"/>
        <v>6</v>
      </c>
      <c r="G79" s="9">
        <f t="shared" si="2"/>
        <v>0</v>
      </c>
    </row>
    <row r="80" spans="1:7" hidden="1" x14ac:dyDescent="0.25">
      <c r="A80" s="20">
        <f t="shared" si="5"/>
        <v>44378</v>
      </c>
      <c r="B80" s="20">
        <f t="shared" si="3"/>
        <v>44408</v>
      </c>
      <c r="C80" s="9">
        <v>17.18</v>
      </c>
      <c r="D80" s="9">
        <f t="shared" si="4"/>
        <v>25.77</v>
      </c>
      <c r="E80" s="8">
        <f t="shared" si="6"/>
        <v>0</v>
      </c>
      <c r="F80" s="8">
        <f t="shared" ref="F80:F127" si="7">+F79+E80</f>
        <v>6</v>
      </c>
      <c r="G80" s="9">
        <f t="shared" ref="G80:G127" si="8">(((1+(D80/100))^(E80/365))-1)*$C$7</f>
        <v>0</v>
      </c>
    </row>
    <row r="81" spans="1:7" hidden="1" x14ac:dyDescent="0.25">
      <c r="A81" s="20">
        <f t="shared" si="5"/>
        <v>44409</v>
      </c>
      <c r="B81" s="20">
        <f t="shared" ref="B81:B127" si="9">EOMONTH(A81,0)</f>
        <v>44439</v>
      </c>
      <c r="C81" s="9">
        <v>17.239999999999998</v>
      </c>
      <c r="D81" s="9">
        <f t="shared" ref="D81:D127" si="10">IF($C$10=1, +C81,+C81*1.5)</f>
        <v>25.86</v>
      </c>
      <c r="E81" s="8">
        <f t="shared" si="6"/>
        <v>0</v>
      </c>
      <c r="F81" s="8">
        <f t="shared" si="7"/>
        <v>6</v>
      </c>
      <c r="G81" s="9">
        <f t="shared" si="8"/>
        <v>0</v>
      </c>
    </row>
    <row r="82" spans="1:7" hidden="1" x14ac:dyDescent="0.25">
      <c r="A82" s="20">
        <f t="shared" ref="A82:A119" si="11">+B81+1</f>
        <v>44440</v>
      </c>
      <c r="B82" s="20">
        <f t="shared" si="9"/>
        <v>44469</v>
      </c>
      <c r="C82" s="9">
        <v>17.190000000000001</v>
      </c>
      <c r="D82" s="9">
        <f t="shared" si="10"/>
        <v>25.785000000000004</v>
      </c>
      <c r="E82" s="8">
        <f t="shared" si="6"/>
        <v>0</v>
      </c>
      <c r="F82" s="8">
        <f t="shared" si="7"/>
        <v>6</v>
      </c>
      <c r="G82" s="9">
        <f t="shared" si="8"/>
        <v>0</v>
      </c>
    </row>
    <row r="83" spans="1:7" hidden="1" x14ac:dyDescent="0.25">
      <c r="A83" s="20">
        <f t="shared" si="11"/>
        <v>44470</v>
      </c>
      <c r="B83" s="20">
        <f t="shared" si="9"/>
        <v>44500</v>
      </c>
      <c r="C83" s="9">
        <v>17.079999999999998</v>
      </c>
      <c r="D83" s="9">
        <f t="shared" si="10"/>
        <v>25.619999999999997</v>
      </c>
      <c r="E83" s="8">
        <f t="shared" si="6"/>
        <v>0</v>
      </c>
      <c r="F83" s="8">
        <f t="shared" si="7"/>
        <v>6</v>
      </c>
      <c r="G83" s="9">
        <f t="shared" si="8"/>
        <v>0</v>
      </c>
    </row>
    <row r="84" spans="1:7" hidden="1" x14ac:dyDescent="0.25">
      <c r="A84" s="20">
        <f t="shared" si="11"/>
        <v>44501</v>
      </c>
      <c r="B84" s="20">
        <f t="shared" si="9"/>
        <v>44530</v>
      </c>
      <c r="C84" s="9">
        <v>17.27</v>
      </c>
      <c r="D84" s="9">
        <f t="shared" si="10"/>
        <v>25.905000000000001</v>
      </c>
      <c r="E84" s="8">
        <f t="shared" si="6"/>
        <v>0</v>
      </c>
      <c r="F84" s="8">
        <f t="shared" si="7"/>
        <v>6</v>
      </c>
      <c r="G84" s="9">
        <f t="shared" si="8"/>
        <v>0</v>
      </c>
    </row>
    <row r="85" spans="1:7" hidden="1" x14ac:dyDescent="0.25">
      <c r="A85" s="20">
        <f t="shared" si="11"/>
        <v>44531</v>
      </c>
      <c r="B85" s="20">
        <f t="shared" si="9"/>
        <v>44561</v>
      </c>
      <c r="C85" s="9">
        <v>17.46</v>
      </c>
      <c r="D85" s="9">
        <f t="shared" si="10"/>
        <v>26.19</v>
      </c>
      <c r="E85" s="8">
        <f t="shared" si="6"/>
        <v>0</v>
      </c>
      <c r="F85" s="8">
        <f t="shared" si="7"/>
        <v>6</v>
      </c>
      <c r="G85" s="9">
        <f t="shared" si="8"/>
        <v>0</v>
      </c>
    </row>
    <row r="86" spans="1:7" hidden="1" x14ac:dyDescent="0.25">
      <c r="A86" s="20">
        <f t="shared" si="11"/>
        <v>44562</v>
      </c>
      <c r="B86" s="20">
        <f t="shared" si="9"/>
        <v>44592</v>
      </c>
      <c r="C86" s="21">
        <v>17.66</v>
      </c>
      <c r="D86" s="9">
        <f t="shared" si="10"/>
        <v>26.490000000000002</v>
      </c>
      <c r="E86" s="8">
        <f t="shared" si="6"/>
        <v>0</v>
      </c>
      <c r="F86" s="8">
        <f t="shared" si="7"/>
        <v>6</v>
      </c>
      <c r="G86" s="9">
        <f t="shared" si="8"/>
        <v>0</v>
      </c>
    </row>
    <row r="87" spans="1:7" hidden="1" x14ac:dyDescent="0.25">
      <c r="A87" s="20">
        <f t="shared" si="11"/>
        <v>44593</v>
      </c>
      <c r="B87" s="20">
        <f t="shared" si="9"/>
        <v>44620</v>
      </c>
      <c r="C87" s="21">
        <v>18.3</v>
      </c>
      <c r="D87" s="9">
        <f t="shared" si="10"/>
        <v>27.450000000000003</v>
      </c>
      <c r="E87" s="8">
        <f t="shared" si="6"/>
        <v>0</v>
      </c>
      <c r="F87" s="8">
        <f t="shared" si="7"/>
        <v>6</v>
      </c>
      <c r="G87" s="9">
        <f t="shared" si="8"/>
        <v>0</v>
      </c>
    </row>
    <row r="88" spans="1:7" hidden="1" x14ac:dyDescent="0.25">
      <c r="A88" s="20">
        <f t="shared" si="11"/>
        <v>44621</v>
      </c>
      <c r="B88" s="20">
        <f t="shared" si="9"/>
        <v>44651</v>
      </c>
      <c r="C88" s="21">
        <v>18.47</v>
      </c>
      <c r="D88" s="9">
        <f t="shared" si="10"/>
        <v>27.704999999999998</v>
      </c>
      <c r="E88" s="8">
        <f t="shared" si="6"/>
        <v>0</v>
      </c>
      <c r="F88" s="8">
        <f t="shared" si="7"/>
        <v>6</v>
      </c>
      <c r="G88" s="9">
        <f t="shared" si="8"/>
        <v>0</v>
      </c>
    </row>
    <row r="89" spans="1:7" hidden="1" x14ac:dyDescent="0.25">
      <c r="A89" s="20">
        <f t="shared" si="11"/>
        <v>44652</v>
      </c>
      <c r="B89" s="20">
        <f t="shared" si="9"/>
        <v>44681</v>
      </c>
      <c r="C89" s="21">
        <v>19.05</v>
      </c>
      <c r="D89" s="9">
        <f t="shared" si="10"/>
        <v>28.575000000000003</v>
      </c>
      <c r="E89" s="8">
        <f t="shared" si="6"/>
        <v>0</v>
      </c>
      <c r="F89" s="8">
        <f t="shared" si="7"/>
        <v>6</v>
      </c>
      <c r="G89" s="9">
        <f t="shared" si="8"/>
        <v>0</v>
      </c>
    </row>
    <row r="90" spans="1:7" hidden="1" x14ac:dyDescent="0.25">
      <c r="A90" s="20">
        <f t="shared" si="11"/>
        <v>44682</v>
      </c>
      <c r="B90" s="20">
        <f t="shared" si="9"/>
        <v>44712</v>
      </c>
      <c r="C90" s="21">
        <v>19.71</v>
      </c>
      <c r="D90" s="9">
        <f t="shared" si="10"/>
        <v>29.565000000000001</v>
      </c>
      <c r="E90" s="8">
        <f t="shared" si="6"/>
        <v>0</v>
      </c>
      <c r="F90" s="8">
        <f t="shared" si="7"/>
        <v>6</v>
      </c>
      <c r="G90" s="9">
        <f t="shared" si="8"/>
        <v>0</v>
      </c>
    </row>
    <row r="91" spans="1:7" hidden="1" x14ac:dyDescent="0.25">
      <c r="A91" s="20">
        <f t="shared" si="11"/>
        <v>44713</v>
      </c>
      <c r="B91" s="20">
        <f t="shared" si="9"/>
        <v>44742</v>
      </c>
      <c r="C91" s="21">
        <v>20.399999999999999</v>
      </c>
      <c r="D91" s="9">
        <f t="shared" si="10"/>
        <v>30.599999999999998</v>
      </c>
      <c r="E91" s="8">
        <f t="shared" si="6"/>
        <v>0</v>
      </c>
      <c r="F91" s="8">
        <f t="shared" si="7"/>
        <v>6</v>
      </c>
      <c r="G91" s="9">
        <f t="shared" si="8"/>
        <v>0</v>
      </c>
    </row>
    <row r="92" spans="1:7" hidden="1" x14ac:dyDescent="0.25">
      <c r="A92" s="20">
        <f t="shared" si="11"/>
        <v>44743</v>
      </c>
      <c r="B92" s="20">
        <f t="shared" si="9"/>
        <v>44773</v>
      </c>
      <c r="C92" s="21">
        <v>21.28</v>
      </c>
      <c r="D92" s="9">
        <f t="shared" si="10"/>
        <v>31.92</v>
      </c>
      <c r="E92" s="8">
        <f t="shared" si="6"/>
        <v>0</v>
      </c>
      <c r="F92" s="8">
        <f t="shared" si="7"/>
        <v>6</v>
      </c>
      <c r="G92" s="9">
        <f t="shared" si="8"/>
        <v>0</v>
      </c>
    </row>
    <row r="93" spans="1:7" hidden="1" x14ac:dyDescent="0.25">
      <c r="A93" s="20">
        <f t="shared" si="11"/>
        <v>44774</v>
      </c>
      <c r="B93" s="20">
        <f t="shared" si="9"/>
        <v>44804</v>
      </c>
      <c r="C93" s="21">
        <v>22.21</v>
      </c>
      <c r="D93" s="9">
        <f t="shared" si="10"/>
        <v>33.314999999999998</v>
      </c>
      <c r="E93" s="8">
        <f t="shared" si="6"/>
        <v>0</v>
      </c>
      <c r="F93" s="8">
        <f t="shared" si="7"/>
        <v>6</v>
      </c>
      <c r="G93" s="9">
        <f t="shared" si="8"/>
        <v>0</v>
      </c>
    </row>
    <row r="94" spans="1:7" hidden="1" x14ac:dyDescent="0.25">
      <c r="A94" s="20">
        <f t="shared" si="11"/>
        <v>44805</v>
      </c>
      <c r="B94" s="20">
        <f t="shared" si="9"/>
        <v>44834</v>
      </c>
      <c r="C94" s="21">
        <v>23.5</v>
      </c>
      <c r="D94" s="9">
        <f t="shared" si="10"/>
        <v>35.25</v>
      </c>
      <c r="E94" s="8">
        <f t="shared" si="6"/>
        <v>0</v>
      </c>
      <c r="F94" s="8">
        <f t="shared" si="7"/>
        <v>6</v>
      </c>
      <c r="G94" s="9">
        <f t="shared" si="8"/>
        <v>0</v>
      </c>
    </row>
    <row r="95" spans="1:7" hidden="1" x14ac:dyDescent="0.25">
      <c r="A95" s="20">
        <f t="shared" si="11"/>
        <v>44835</v>
      </c>
      <c r="B95" s="20">
        <f t="shared" si="9"/>
        <v>44865</v>
      </c>
      <c r="C95" s="21">
        <v>24.61</v>
      </c>
      <c r="D95" s="9">
        <f t="shared" si="10"/>
        <v>36.914999999999999</v>
      </c>
      <c r="E95" s="8">
        <f t="shared" si="6"/>
        <v>0</v>
      </c>
      <c r="F95" s="8">
        <f t="shared" si="7"/>
        <v>6</v>
      </c>
      <c r="G95" s="9">
        <f t="shared" si="8"/>
        <v>0</v>
      </c>
    </row>
    <row r="96" spans="1:7" hidden="1" x14ac:dyDescent="0.25">
      <c r="A96" s="20">
        <f t="shared" si="11"/>
        <v>44866</v>
      </c>
      <c r="B96" s="20">
        <f t="shared" si="9"/>
        <v>44895</v>
      </c>
      <c r="C96" s="21">
        <v>25.78</v>
      </c>
      <c r="D96" s="9">
        <f t="shared" si="10"/>
        <v>38.67</v>
      </c>
      <c r="E96" s="8">
        <f t="shared" si="6"/>
        <v>0</v>
      </c>
      <c r="F96" s="8">
        <f t="shared" si="7"/>
        <v>6</v>
      </c>
      <c r="G96" s="9">
        <f t="shared" si="8"/>
        <v>0</v>
      </c>
    </row>
    <row r="97" spans="1:7" hidden="1" x14ac:dyDescent="0.25">
      <c r="A97" s="20">
        <f t="shared" si="11"/>
        <v>44896</v>
      </c>
      <c r="B97" s="20">
        <f t="shared" si="9"/>
        <v>44926</v>
      </c>
      <c r="C97" s="21">
        <v>27.64</v>
      </c>
      <c r="D97" s="9">
        <f t="shared" si="10"/>
        <v>41.46</v>
      </c>
      <c r="E97" s="8">
        <f t="shared" si="6"/>
        <v>0</v>
      </c>
      <c r="F97" s="8">
        <f t="shared" si="7"/>
        <v>6</v>
      </c>
      <c r="G97" s="9">
        <f t="shared" si="8"/>
        <v>0</v>
      </c>
    </row>
    <row r="98" spans="1:7" hidden="1" x14ac:dyDescent="0.25">
      <c r="A98" s="20">
        <f t="shared" si="11"/>
        <v>44927</v>
      </c>
      <c r="B98" s="20">
        <f t="shared" si="9"/>
        <v>44957</v>
      </c>
      <c r="C98" s="21">
        <v>28.84</v>
      </c>
      <c r="D98" s="9">
        <f t="shared" si="10"/>
        <v>43.26</v>
      </c>
      <c r="E98" s="8">
        <f t="shared" si="6"/>
        <v>0</v>
      </c>
      <c r="F98" s="8">
        <f t="shared" si="7"/>
        <v>6</v>
      </c>
      <c r="G98" s="9">
        <f t="shared" si="8"/>
        <v>0</v>
      </c>
    </row>
    <row r="99" spans="1:7" hidden="1" x14ac:dyDescent="0.25">
      <c r="A99" s="20">
        <f t="shared" si="11"/>
        <v>44958</v>
      </c>
      <c r="B99" s="20">
        <f t="shared" si="9"/>
        <v>44985</v>
      </c>
      <c r="C99" s="21">
        <v>30.18</v>
      </c>
      <c r="D99" s="9">
        <f t="shared" si="10"/>
        <v>45.269999999999996</v>
      </c>
      <c r="E99" s="8">
        <f t="shared" si="6"/>
        <v>0</v>
      </c>
      <c r="F99" s="8">
        <f t="shared" si="7"/>
        <v>6</v>
      </c>
      <c r="G99" s="9">
        <f>(((1+(D99/100))^(E99/365))-1)*$C$7</f>
        <v>0</v>
      </c>
    </row>
    <row r="100" spans="1:7" hidden="1" x14ac:dyDescent="0.25">
      <c r="A100" s="20">
        <f t="shared" si="11"/>
        <v>44986</v>
      </c>
      <c r="B100" s="20">
        <f t="shared" si="9"/>
        <v>45016</v>
      </c>
      <c r="C100" s="21">
        <v>30.84</v>
      </c>
      <c r="D100" s="9">
        <f t="shared" si="10"/>
        <v>46.26</v>
      </c>
      <c r="E100" s="8">
        <f t="shared" si="6"/>
        <v>0</v>
      </c>
      <c r="F100" s="8">
        <f t="shared" si="7"/>
        <v>6</v>
      </c>
      <c r="G100" s="9">
        <f t="shared" si="8"/>
        <v>0</v>
      </c>
    </row>
    <row r="101" spans="1:7" hidden="1" x14ac:dyDescent="0.25">
      <c r="A101" s="20">
        <v>45040</v>
      </c>
      <c r="B101" s="20">
        <f t="shared" si="9"/>
        <v>45046</v>
      </c>
      <c r="C101" s="21">
        <v>31.39</v>
      </c>
      <c r="D101" s="9">
        <f t="shared" si="10"/>
        <v>47.085000000000001</v>
      </c>
      <c r="E101" s="8">
        <f t="shared" si="6"/>
        <v>0</v>
      </c>
      <c r="F101" s="8">
        <f t="shared" si="7"/>
        <v>6</v>
      </c>
      <c r="G101" s="9">
        <f t="shared" si="8"/>
        <v>0</v>
      </c>
    </row>
    <row r="102" spans="1:7" hidden="1" x14ac:dyDescent="0.25">
      <c r="A102" s="20">
        <f>+B101+1</f>
        <v>45047</v>
      </c>
      <c r="B102" s="20">
        <f t="shared" si="9"/>
        <v>45077</v>
      </c>
      <c r="C102" s="21">
        <v>30.27</v>
      </c>
      <c r="D102" s="9">
        <f t="shared" si="10"/>
        <v>45.405000000000001</v>
      </c>
      <c r="E102" s="8">
        <f t="shared" si="6"/>
        <v>0</v>
      </c>
      <c r="F102" s="8">
        <f t="shared" si="7"/>
        <v>6</v>
      </c>
      <c r="G102" s="9">
        <f t="shared" si="8"/>
        <v>0</v>
      </c>
    </row>
    <row r="103" spans="1:7" hidden="1" x14ac:dyDescent="0.25">
      <c r="A103" s="20">
        <v>45097</v>
      </c>
      <c r="B103" s="20">
        <f t="shared" si="9"/>
        <v>45107</v>
      </c>
      <c r="C103" s="21">
        <v>29.76</v>
      </c>
      <c r="D103" s="9">
        <f t="shared" si="10"/>
        <v>44.64</v>
      </c>
      <c r="E103" s="8">
        <f t="shared" si="6"/>
        <v>0</v>
      </c>
      <c r="F103" s="8">
        <f t="shared" si="7"/>
        <v>6</v>
      </c>
      <c r="G103" s="9">
        <f t="shared" si="8"/>
        <v>0</v>
      </c>
    </row>
    <row r="104" spans="1:7" hidden="1" x14ac:dyDescent="0.25">
      <c r="A104" s="20">
        <v>45137</v>
      </c>
      <c r="B104" s="20">
        <f t="shared" si="9"/>
        <v>45138</v>
      </c>
      <c r="C104" s="21">
        <v>29.36</v>
      </c>
      <c r="D104" s="9">
        <f t="shared" si="10"/>
        <v>44.04</v>
      </c>
      <c r="E104" s="8">
        <f t="shared" si="6"/>
        <v>0</v>
      </c>
      <c r="F104" s="8">
        <f t="shared" si="7"/>
        <v>6</v>
      </c>
      <c r="G104" s="9">
        <f t="shared" si="8"/>
        <v>0</v>
      </c>
    </row>
    <row r="105" spans="1:7" hidden="1" x14ac:dyDescent="0.25">
      <c r="A105" s="20">
        <f t="shared" si="11"/>
        <v>45139</v>
      </c>
      <c r="B105" s="20">
        <f t="shared" si="9"/>
        <v>45169</v>
      </c>
      <c r="C105" s="21">
        <v>28.75</v>
      </c>
      <c r="D105" s="9">
        <f t="shared" si="10"/>
        <v>43.125</v>
      </c>
      <c r="E105" s="8">
        <f t="shared" si="6"/>
        <v>0</v>
      </c>
      <c r="F105" s="8">
        <f t="shared" si="7"/>
        <v>6</v>
      </c>
      <c r="G105" s="9">
        <f t="shared" si="8"/>
        <v>0</v>
      </c>
    </row>
    <row r="106" spans="1:7" hidden="1" x14ac:dyDescent="0.25">
      <c r="A106" s="20">
        <v>45194</v>
      </c>
      <c r="B106" s="20">
        <f t="shared" si="9"/>
        <v>45199</v>
      </c>
      <c r="C106" s="21">
        <v>28.03</v>
      </c>
      <c r="D106" s="9">
        <f t="shared" si="10"/>
        <v>42.045000000000002</v>
      </c>
      <c r="E106" s="8">
        <f t="shared" si="6"/>
        <v>0</v>
      </c>
      <c r="F106" s="8">
        <f t="shared" si="7"/>
        <v>6</v>
      </c>
      <c r="G106" s="9">
        <f t="shared" si="8"/>
        <v>0</v>
      </c>
    </row>
    <row r="107" spans="1:7" x14ac:dyDescent="0.25">
      <c r="A107" s="20">
        <v>45201</v>
      </c>
      <c r="B107" s="20">
        <f t="shared" si="9"/>
        <v>45230</v>
      </c>
      <c r="C107" s="21">
        <v>26.53</v>
      </c>
      <c r="D107" s="9">
        <f t="shared" si="10"/>
        <v>39.795000000000002</v>
      </c>
      <c r="E107" s="8">
        <f t="shared" si="6"/>
        <v>30</v>
      </c>
      <c r="F107" s="8">
        <f t="shared" si="7"/>
        <v>36</v>
      </c>
      <c r="G107" s="9">
        <f t="shared" si="8"/>
        <v>10383.960018164313</v>
      </c>
    </row>
    <row r="108" spans="1:7" x14ac:dyDescent="0.25">
      <c r="A108" s="20">
        <f t="shared" si="11"/>
        <v>45231</v>
      </c>
      <c r="B108" s="20">
        <f t="shared" si="9"/>
        <v>45260</v>
      </c>
      <c r="C108" s="21">
        <v>25.52</v>
      </c>
      <c r="D108" s="9">
        <f t="shared" si="10"/>
        <v>38.28</v>
      </c>
      <c r="E108" s="8">
        <f t="shared" si="6"/>
        <v>30</v>
      </c>
      <c r="F108" s="8">
        <f t="shared" si="7"/>
        <v>66</v>
      </c>
      <c r="G108" s="9">
        <f t="shared" si="8"/>
        <v>10041.692890352324</v>
      </c>
    </row>
    <row r="109" spans="1:7" x14ac:dyDescent="0.25">
      <c r="A109" s="20">
        <f t="shared" si="11"/>
        <v>45261</v>
      </c>
      <c r="B109" s="20">
        <f t="shared" si="9"/>
        <v>45291</v>
      </c>
      <c r="C109" s="21">
        <v>25.04</v>
      </c>
      <c r="D109" s="9">
        <f t="shared" si="10"/>
        <v>37.56</v>
      </c>
      <c r="E109" s="8">
        <f t="shared" si="6"/>
        <v>31</v>
      </c>
      <c r="F109" s="8">
        <f t="shared" si="7"/>
        <v>97</v>
      </c>
      <c r="G109" s="9">
        <f t="shared" si="8"/>
        <v>10211.563516938106</v>
      </c>
    </row>
    <row r="110" spans="1:7" x14ac:dyDescent="0.25">
      <c r="A110" s="20">
        <f t="shared" si="11"/>
        <v>45292</v>
      </c>
      <c r="B110" s="20">
        <f t="shared" si="9"/>
        <v>45322</v>
      </c>
      <c r="C110" s="21">
        <v>23.32</v>
      </c>
      <c r="D110" s="9">
        <f t="shared" si="10"/>
        <v>34.980000000000004</v>
      </c>
      <c r="E110" s="8">
        <f t="shared" si="6"/>
        <v>31</v>
      </c>
      <c r="F110" s="8">
        <f t="shared" si="7"/>
        <v>128</v>
      </c>
      <c r="G110" s="9">
        <f t="shared" si="8"/>
        <v>9597.515222963726</v>
      </c>
    </row>
    <row r="111" spans="1:7" x14ac:dyDescent="0.25">
      <c r="A111" s="20">
        <f t="shared" si="11"/>
        <v>45323</v>
      </c>
      <c r="B111" s="20">
        <f t="shared" si="9"/>
        <v>45351</v>
      </c>
      <c r="C111" s="21">
        <v>23.31</v>
      </c>
      <c r="D111" s="9">
        <f t="shared" si="10"/>
        <v>34.964999999999996</v>
      </c>
      <c r="E111" s="8">
        <f t="shared" si="6"/>
        <v>29</v>
      </c>
      <c r="F111" s="8">
        <f t="shared" si="7"/>
        <v>157</v>
      </c>
      <c r="G111" s="9">
        <f t="shared" si="8"/>
        <v>8967.5515920287125</v>
      </c>
    </row>
    <row r="112" spans="1:7" x14ac:dyDescent="0.25">
      <c r="A112" s="20">
        <f t="shared" si="11"/>
        <v>45352</v>
      </c>
      <c r="B112" s="20">
        <f t="shared" si="9"/>
        <v>45382</v>
      </c>
      <c r="C112" s="21">
        <v>22.2</v>
      </c>
      <c r="D112" s="9">
        <f t="shared" si="10"/>
        <v>33.299999999999997</v>
      </c>
      <c r="E112" s="8">
        <f t="shared" si="6"/>
        <v>31</v>
      </c>
      <c r="F112" s="8">
        <f t="shared" si="7"/>
        <v>188</v>
      </c>
      <c r="G112" s="9">
        <f t="shared" si="8"/>
        <v>9191.8698113091141</v>
      </c>
    </row>
    <row r="113" spans="1:7" x14ac:dyDescent="0.25">
      <c r="A113" s="20">
        <v>45383</v>
      </c>
      <c r="B113" s="20">
        <f t="shared" si="9"/>
        <v>45412</v>
      </c>
      <c r="C113" s="21">
        <v>22.06</v>
      </c>
      <c r="D113" s="9">
        <f t="shared" si="10"/>
        <v>33.089999999999996</v>
      </c>
      <c r="E113" s="8">
        <f t="shared" si="6"/>
        <v>30</v>
      </c>
      <c r="F113" s="8">
        <f t="shared" si="7"/>
        <v>218</v>
      </c>
      <c r="G113" s="9">
        <f t="shared" si="8"/>
        <v>8842.4929126858533</v>
      </c>
    </row>
    <row r="114" spans="1:7" x14ac:dyDescent="0.25">
      <c r="A114" s="20">
        <f t="shared" si="11"/>
        <v>45413</v>
      </c>
      <c r="B114" s="20">
        <f t="shared" si="9"/>
        <v>45443</v>
      </c>
      <c r="C114" s="21">
        <v>21.02</v>
      </c>
      <c r="D114" s="9">
        <f t="shared" si="10"/>
        <v>31.53</v>
      </c>
      <c r="E114" s="8">
        <f t="shared" si="6"/>
        <v>31</v>
      </c>
      <c r="F114" s="8">
        <f t="shared" si="7"/>
        <v>249</v>
      </c>
      <c r="G114" s="9">
        <f t="shared" si="8"/>
        <v>8759.4008414487944</v>
      </c>
    </row>
    <row r="115" spans="1:7" x14ac:dyDescent="0.25">
      <c r="A115" s="20">
        <f t="shared" si="11"/>
        <v>45444</v>
      </c>
      <c r="B115" s="20">
        <f t="shared" si="9"/>
        <v>45473</v>
      </c>
      <c r="C115" s="21">
        <v>20.56</v>
      </c>
      <c r="D115" s="9">
        <f t="shared" si="10"/>
        <v>30.839999999999996</v>
      </c>
      <c r="E115" s="8">
        <f t="shared" si="6"/>
        <v>30</v>
      </c>
      <c r="F115" s="8">
        <f t="shared" si="7"/>
        <v>279</v>
      </c>
      <c r="G115" s="9">
        <f t="shared" si="8"/>
        <v>8309.2191804742379</v>
      </c>
    </row>
    <row r="116" spans="1:7" x14ac:dyDescent="0.25">
      <c r="A116" s="20">
        <f t="shared" si="11"/>
        <v>45474</v>
      </c>
      <c r="B116" s="20">
        <f t="shared" si="9"/>
        <v>45504</v>
      </c>
      <c r="C116" s="21">
        <v>19.66</v>
      </c>
      <c r="D116" s="9">
        <f t="shared" si="10"/>
        <v>29.490000000000002</v>
      </c>
      <c r="E116" s="8">
        <f t="shared" si="6"/>
        <v>31</v>
      </c>
      <c r="F116" s="8">
        <f t="shared" si="7"/>
        <v>310</v>
      </c>
      <c r="G116" s="9">
        <f t="shared" si="8"/>
        <v>8254.3061286886077</v>
      </c>
    </row>
    <row r="117" spans="1:7" x14ac:dyDescent="0.25">
      <c r="A117" s="20">
        <f t="shared" si="11"/>
        <v>45505</v>
      </c>
      <c r="B117" s="20">
        <f t="shared" si="9"/>
        <v>45535</v>
      </c>
      <c r="C117" s="21">
        <v>19.47</v>
      </c>
      <c r="D117" s="9">
        <f t="shared" si="10"/>
        <v>29.204999999999998</v>
      </c>
      <c r="E117" s="8">
        <f t="shared" si="6"/>
        <v>31</v>
      </c>
      <c r="F117" s="8">
        <f t="shared" si="7"/>
        <v>341</v>
      </c>
      <c r="G117" s="9">
        <f t="shared" si="8"/>
        <v>8183.1625596207477</v>
      </c>
    </row>
    <row r="118" spans="1:7" x14ac:dyDescent="0.25">
      <c r="A118" s="20">
        <f t="shared" si="11"/>
        <v>45536</v>
      </c>
      <c r="B118" s="20">
        <f t="shared" si="9"/>
        <v>45565</v>
      </c>
      <c r="C118" s="21">
        <v>19.23</v>
      </c>
      <c r="D118" s="9">
        <f t="shared" si="10"/>
        <v>28.844999999999999</v>
      </c>
      <c r="E118" s="8">
        <f t="shared" si="6"/>
        <v>30</v>
      </c>
      <c r="F118" s="8">
        <f t="shared" si="7"/>
        <v>371</v>
      </c>
      <c r="G118" s="9">
        <f t="shared" si="8"/>
        <v>7829.2957632025027</v>
      </c>
    </row>
    <row r="119" spans="1:7" x14ac:dyDescent="0.25">
      <c r="A119" s="20">
        <f t="shared" si="11"/>
        <v>45566</v>
      </c>
      <c r="B119" s="20">
        <f t="shared" si="9"/>
        <v>45596</v>
      </c>
      <c r="C119" s="21">
        <v>18.78</v>
      </c>
      <c r="D119" s="9">
        <f t="shared" si="10"/>
        <v>28.17</v>
      </c>
      <c r="E119" s="8">
        <f t="shared" si="6"/>
        <v>31</v>
      </c>
      <c r="F119" s="8">
        <f t="shared" si="7"/>
        <v>402</v>
      </c>
      <c r="G119" s="9">
        <f t="shared" si="8"/>
        <v>7923.5856720316333</v>
      </c>
    </row>
    <row r="120" spans="1:7" x14ac:dyDescent="0.25">
      <c r="A120" s="20">
        <v>45597</v>
      </c>
      <c r="B120" s="20">
        <f t="shared" si="9"/>
        <v>45626</v>
      </c>
      <c r="C120" s="21">
        <v>18.600000000000001</v>
      </c>
      <c r="D120" s="9">
        <f t="shared" si="10"/>
        <v>27.900000000000002</v>
      </c>
      <c r="E120" s="8">
        <f t="shared" si="6"/>
        <v>30</v>
      </c>
      <c r="F120" s="8">
        <f t="shared" si="7"/>
        <v>432</v>
      </c>
      <c r="G120" s="9">
        <f t="shared" si="8"/>
        <v>7599.5785714519134</v>
      </c>
    </row>
    <row r="121" spans="1:7" x14ac:dyDescent="0.25">
      <c r="A121" s="20">
        <v>45627</v>
      </c>
      <c r="B121" s="20">
        <f t="shared" si="9"/>
        <v>45657</v>
      </c>
      <c r="C121" s="21">
        <v>17.59</v>
      </c>
      <c r="D121" s="9">
        <f t="shared" si="10"/>
        <v>26.384999999999998</v>
      </c>
      <c r="E121" s="8">
        <f t="shared" si="6"/>
        <v>31</v>
      </c>
      <c r="F121" s="8">
        <f t="shared" si="7"/>
        <v>463</v>
      </c>
      <c r="G121" s="9">
        <f t="shared" si="8"/>
        <v>7471.369144303927</v>
      </c>
    </row>
    <row r="122" spans="1:7" x14ac:dyDescent="0.25">
      <c r="A122" s="20">
        <v>45658</v>
      </c>
      <c r="B122" s="20">
        <f t="shared" si="9"/>
        <v>45688</v>
      </c>
      <c r="C122" s="21">
        <v>16.59</v>
      </c>
      <c r="D122" s="9">
        <f t="shared" si="10"/>
        <v>24.884999999999998</v>
      </c>
      <c r="E122" s="8">
        <f t="shared" si="6"/>
        <v>31</v>
      </c>
      <c r="F122" s="8">
        <f t="shared" si="7"/>
        <v>494</v>
      </c>
      <c r="G122" s="9">
        <f t="shared" si="8"/>
        <v>7086.8130954263715</v>
      </c>
    </row>
    <row r="123" spans="1:7" x14ac:dyDescent="0.25">
      <c r="A123" s="20">
        <v>45689</v>
      </c>
      <c r="B123" s="20">
        <f t="shared" si="9"/>
        <v>45716</v>
      </c>
      <c r="C123" s="21">
        <v>17.53</v>
      </c>
      <c r="D123" s="9">
        <f t="shared" si="10"/>
        <v>26.295000000000002</v>
      </c>
      <c r="E123" s="8">
        <f t="shared" si="6"/>
        <v>28</v>
      </c>
      <c r="F123" s="8">
        <f t="shared" si="7"/>
        <v>522</v>
      </c>
      <c r="G123" s="9">
        <f t="shared" si="8"/>
        <v>6721.1280831848844</v>
      </c>
    </row>
    <row r="124" spans="1:7" x14ac:dyDescent="0.25">
      <c r="A124" s="20">
        <v>45717</v>
      </c>
      <c r="B124" s="20">
        <f t="shared" si="9"/>
        <v>45747</v>
      </c>
      <c r="C124" s="21">
        <v>16.61</v>
      </c>
      <c r="D124" s="9">
        <f t="shared" si="10"/>
        <v>24.914999999999999</v>
      </c>
      <c r="E124" s="8">
        <f t="shared" si="6"/>
        <v>31</v>
      </c>
      <c r="F124" s="8">
        <f t="shared" si="7"/>
        <v>553</v>
      </c>
      <c r="G124" s="9">
        <f t="shared" si="8"/>
        <v>7094.5455416232635</v>
      </c>
    </row>
    <row r="125" spans="1:7" x14ac:dyDescent="0.25">
      <c r="A125" s="20">
        <v>45748</v>
      </c>
      <c r="B125" s="20">
        <f t="shared" si="9"/>
        <v>45777</v>
      </c>
      <c r="C125" s="21">
        <v>17.079999999999998</v>
      </c>
      <c r="D125" s="9">
        <f t="shared" si="10"/>
        <v>25.619999999999997</v>
      </c>
      <c r="E125" s="8">
        <f t="shared" si="6"/>
        <v>30</v>
      </c>
      <c r="F125" s="8">
        <f t="shared" si="7"/>
        <v>583</v>
      </c>
      <c r="G125" s="9">
        <f t="shared" si="8"/>
        <v>7038.8616395997069</v>
      </c>
    </row>
    <row r="126" spans="1:7" x14ac:dyDescent="0.25">
      <c r="A126" s="20">
        <v>45778</v>
      </c>
      <c r="B126" s="20">
        <f t="shared" si="9"/>
        <v>45808</v>
      </c>
      <c r="C126" s="21">
        <v>17.309999999999999</v>
      </c>
      <c r="D126" s="9">
        <f t="shared" si="10"/>
        <v>25.964999999999996</v>
      </c>
      <c r="E126" s="8">
        <f t="shared" si="6"/>
        <v>31</v>
      </c>
      <c r="F126" s="8">
        <f t="shared" si="7"/>
        <v>614</v>
      </c>
      <c r="G126" s="9">
        <f t="shared" si="8"/>
        <v>7364.1162454361502</v>
      </c>
    </row>
    <row r="127" spans="1:7" ht="15.75" thickBot="1" x14ac:dyDescent="0.3">
      <c r="A127" s="20">
        <v>45809</v>
      </c>
      <c r="B127" s="20">
        <f t="shared" si="9"/>
        <v>45838</v>
      </c>
      <c r="C127" s="9">
        <v>17.03</v>
      </c>
      <c r="D127" s="9">
        <f t="shared" si="10"/>
        <v>25.545000000000002</v>
      </c>
      <c r="E127" s="8">
        <f t="shared" si="6"/>
        <v>30</v>
      </c>
      <c r="F127" s="8">
        <f t="shared" si="7"/>
        <v>644</v>
      </c>
      <c r="G127" s="9">
        <f t="shared" si="8"/>
        <v>7020.2587774710546</v>
      </c>
    </row>
    <row r="128" spans="1:7" ht="15.75" thickBot="1" x14ac:dyDescent="0.3">
      <c r="A128" s="43" t="s">
        <v>14</v>
      </c>
      <c r="B128" s="44"/>
      <c r="C128" s="44"/>
      <c r="D128" s="44"/>
      <c r="E128" s="44"/>
      <c r="F128" s="45"/>
      <c r="G128" s="22">
        <f>SUM(G15:G127)</f>
        <v>173892.28720840593</v>
      </c>
    </row>
  </sheetData>
  <mergeCells count="10">
    <mergeCell ref="A128:F128"/>
    <mergeCell ref="A1:G1"/>
    <mergeCell ref="A2:G2"/>
    <mergeCell ref="A4:G4"/>
    <mergeCell ref="A12:B14"/>
    <mergeCell ref="C12:C14"/>
    <mergeCell ref="D12:D14"/>
    <mergeCell ref="E12:E14"/>
    <mergeCell ref="F12:F14"/>
    <mergeCell ref="G12:G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613AC-4CC2-4610-8A0E-4C6460330157}">
  <dimension ref="A1:G128"/>
  <sheetViews>
    <sheetView topLeftCell="A6" workbookViewId="0">
      <selection activeCell="G128" sqref="G128"/>
    </sheetView>
  </sheetViews>
  <sheetFormatPr baseColWidth="10" defaultRowHeight="15" x14ac:dyDescent="0.25"/>
  <cols>
    <col min="7" max="7" width="14.28515625" customWidth="1"/>
  </cols>
  <sheetData>
    <row r="1" spans="1:7" ht="15.75" thickBot="1" x14ac:dyDescent="0.3">
      <c r="A1" s="46"/>
      <c r="B1" s="46"/>
      <c r="C1" s="46"/>
      <c r="D1" s="46"/>
      <c r="E1" s="46"/>
      <c r="F1" s="46"/>
      <c r="G1" s="46"/>
    </row>
    <row r="2" spans="1:7" ht="16.5" thickTop="1" thickBot="1" x14ac:dyDescent="0.3">
      <c r="A2" s="46" t="s">
        <v>0</v>
      </c>
      <c r="B2" s="46"/>
      <c r="C2" s="46"/>
      <c r="D2" s="46"/>
      <c r="E2" s="46"/>
      <c r="F2" s="46"/>
      <c r="G2" s="46"/>
    </row>
    <row r="3" spans="1:7" ht="15.75" thickTop="1" x14ac:dyDescent="0.25">
      <c r="A3" s="7"/>
      <c r="B3" s="7"/>
      <c r="C3" s="7"/>
      <c r="D3" s="7"/>
      <c r="E3" s="7"/>
      <c r="F3" s="7"/>
      <c r="G3" s="7"/>
    </row>
    <row r="4" spans="1:7" x14ac:dyDescent="0.25">
      <c r="A4" s="47" t="s">
        <v>1</v>
      </c>
      <c r="B4" s="47"/>
      <c r="C4" s="47"/>
      <c r="D4" s="47"/>
      <c r="E4" s="47"/>
      <c r="F4" s="47"/>
      <c r="G4" s="47"/>
    </row>
    <row r="5" spans="1:7" x14ac:dyDescent="0.25">
      <c r="A5" s="8"/>
      <c r="B5" s="8"/>
      <c r="C5" s="9"/>
      <c r="D5" s="9"/>
      <c r="E5" s="10"/>
      <c r="F5" s="8"/>
      <c r="G5" s="9"/>
    </row>
    <row r="6" spans="1:7" x14ac:dyDescent="0.25">
      <c r="A6" s="8"/>
      <c r="B6" s="8"/>
      <c r="C6" s="11" t="s">
        <v>2</v>
      </c>
      <c r="D6" s="12" t="s">
        <v>3</v>
      </c>
      <c r="E6" s="12" t="s">
        <v>4</v>
      </c>
      <c r="F6" s="8"/>
      <c r="G6" s="9"/>
    </row>
    <row r="7" spans="1:7" x14ac:dyDescent="0.25">
      <c r="A7" s="8"/>
      <c r="B7" s="8"/>
      <c r="C7" s="9">
        <v>371953</v>
      </c>
      <c r="D7" s="13">
        <v>45194</v>
      </c>
      <c r="E7" s="14">
        <v>45838</v>
      </c>
      <c r="F7" s="8"/>
      <c r="G7" s="9"/>
    </row>
    <row r="8" spans="1:7" x14ac:dyDescent="0.25">
      <c r="A8" s="8" t="s">
        <v>5</v>
      </c>
      <c r="B8" s="8"/>
      <c r="C8" s="15">
        <f>+E7-D7+1</f>
        <v>645</v>
      </c>
      <c r="D8" s="9"/>
      <c r="E8" s="8"/>
      <c r="F8" s="8"/>
      <c r="G8" s="9"/>
    </row>
    <row r="9" spans="1:7" x14ac:dyDescent="0.25">
      <c r="A9" s="16" t="s">
        <v>6</v>
      </c>
      <c r="B9" s="16"/>
      <c r="C9" s="17">
        <f>G128</f>
        <v>176395.52709761454</v>
      </c>
      <c r="D9" s="18"/>
      <c r="E9" s="19"/>
      <c r="F9" s="19"/>
      <c r="G9" s="18"/>
    </row>
    <row r="10" spans="1:7" x14ac:dyDescent="0.25">
      <c r="A10" s="8" t="s">
        <v>7</v>
      </c>
      <c r="B10" s="8"/>
      <c r="C10" s="15">
        <v>2</v>
      </c>
      <c r="D10" s="9"/>
      <c r="E10" s="8"/>
      <c r="F10" s="8"/>
      <c r="G10" s="9"/>
    </row>
    <row r="11" spans="1:7" x14ac:dyDescent="0.25">
      <c r="A11" s="8"/>
      <c r="B11" s="8"/>
      <c r="C11" s="9"/>
      <c r="D11" s="9"/>
      <c r="E11" s="8"/>
      <c r="F11" s="8"/>
      <c r="G11" s="9"/>
    </row>
    <row r="12" spans="1:7" x14ac:dyDescent="0.25">
      <c r="A12" s="48" t="s">
        <v>8</v>
      </c>
      <c r="B12" s="49"/>
      <c r="C12" s="54" t="s">
        <v>9</v>
      </c>
      <c r="D12" s="57" t="s">
        <v>10</v>
      </c>
      <c r="E12" s="60" t="s">
        <v>11</v>
      </c>
      <c r="F12" s="60" t="s">
        <v>12</v>
      </c>
      <c r="G12" s="54" t="s">
        <v>13</v>
      </c>
    </row>
    <row r="13" spans="1:7" x14ac:dyDescent="0.25">
      <c r="A13" s="50"/>
      <c r="B13" s="51"/>
      <c r="C13" s="55"/>
      <c r="D13" s="58"/>
      <c r="E13" s="61"/>
      <c r="F13" s="61"/>
      <c r="G13" s="55"/>
    </row>
    <row r="14" spans="1:7" x14ac:dyDescent="0.25">
      <c r="A14" s="52"/>
      <c r="B14" s="53"/>
      <c r="C14" s="56"/>
      <c r="D14" s="59"/>
      <c r="E14" s="62"/>
      <c r="F14" s="62"/>
      <c r="G14" s="56"/>
    </row>
    <row r="15" spans="1:7" hidden="1" x14ac:dyDescent="0.25">
      <c r="A15" s="20">
        <v>42157</v>
      </c>
      <c r="B15" s="20">
        <f>EOMONTH(A15,0)</f>
        <v>42185</v>
      </c>
      <c r="C15" s="9">
        <v>19.37</v>
      </c>
      <c r="D15" s="9">
        <f>IF($C$10=1, +C15,+C15*1.5)</f>
        <v>29.055</v>
      </c>
      <c r="E15" s="8">
        <f t="shared" ref="E15:E78" si="0">IF(F14=$C$8,0, IF(AND($D$7&gt;B15,$E$7&gt;B15),0, IF(AND($D$7&gt;=A15,$E$7&lt;=B15),$E$7-$D$7+1,IF(AND(F14&lt;&gt;0,$E$7&gt;=A15,$E$7&lt;=B15),$E$7-A15+1,IF(AND(F14=0,$D$7&gt;=A15,$D$7&lt;=B15,$E$7&gt;B15),B15-$D$7+1, B15-A15+1)))))</f>
        <v>0</v>
      </c>
      <c r="F15" s="8">
        <v>6</v>
      </c>
      <c r="G15" s="9">
        <f>(((1+(D15/100))^(E15/365))-1)*$C$7</f>
        <v>0</v>
      </c>
    </row>
    <row r="16" spans="1:7" hidden="1" x14ac:dyDescent="0.25">
      <c r="A16" s="20">
        <f>+B15+1</f>
        <v>42186</v>
      </c>
      <c r="B16" s="20">
        <f>EOMONTH(A16,0)</f>
        <v>42216</v>
      </c>
      <c r="C16" s="9">
        <v>19.260000000000002</v>
      </c>
      <c r="D16" s="9">
        <f>IF($C$10=1, +C16,+C16*1.5)</f>
        <v>28.89</v>
      </c>
      <c r="E16" s="8">
        <f t="shared" si="0"/>
        <v>0</v>
      </c>
      <c r="F16" s="8">
        <f t="shared" ref="F16:F79" si="1">+F15+E16</f>
        <v>6</v>
      </c>
      <c r="G16" s="9">
        <f t="shared" ref="G16:G79" si="2">(((1+(D16/100))^(E16/365))-1)*$C$7</f>
        <v>0</v>
      </c>
    </row>
    <row r="17" spans="1:7" hidden="1" x14ac:dyDescent="0.25">
      <c r="A17" s="20">
        <f>+B16+1</f>
        <v>42217</v>
      </c>
      <c r="B17" s="20">
        <f t="shared" ref="B17:B80" si="3">EOMONTH(A17,0)</f>
        <v>42247</v>
      </c>
      <c r="C17" s="9">
        <v>19.260000000000002</v>
      </c>
      <c r="D17" s="9">
        <f t="shared" ref="D17:D80" si="4">IF($C$10=1, +C17,+C17*1.5)</f>
        <v>28.89</v>
      </c>
      <c r="E17" s="8">
        <f>IF(F16=$C$8,0, IF(AND($D$7&gt;B17,$E$7&gt;B17),0, IF(AND($D$7&gt;=A17,$E$7&lt;=B17),$E$7-$D$7+1,IF(AND(F16&lt;&gt;0,$E$7&gt;=A17,$E$7&lt;=B17),$E$7-A17+1,IF(AND(F16=0,$D$7&gt;=A17,$D$7&lt;=B17,$E$7&gt;B17),B17-$D$7+1, B17-A17+1)))))</f>
        <v>0</v>
      </c>
      <c r="F17" s="8">
        <f>+F16+E17</f>
        <v>6</v>
      </c>
      <c r="G17" s="9">
        <f t="shared" si="2"/>
        <v>0</v>
      </c>
    </row>
    <row r="18" spans="1:7" hidden="1" x14ac:dyDescent="0.25">
      <c r="A18" s="20">
        <f t="shared" ref="A18:A81" si="5">+B17+1</f>
        <v>42248</v>
      </c>
      <c r="B18" s="20">
        <f t="shared" si="3"/>
        <v>42277</v>
      </c>
      <c r="C18" s="9">
        <v>19.260000000000002</v>
      </c>
      <c r="D18" s="9">
        <f>IF($C$10=1, +C18,+C18*1.5)</f>
        <v>28.89</v>
      </c>
      <c r="E18" s="8">
        <f t="shared" si="0"/>
        <v>0</v>
      </c>
      <c r="F18" s="8">
        <f t="shared" si="1"/>
        <v>6</v>
      </c>
      <c r="G18" s="9">
        <f t="shared" si="2"/>
        <v>0</v>
      </c>
    </row>
    <row r="19" spans="1:7" hidden="1" x14ac:dyDescent="0.25">
      <c r="A19" s="20">
        <f t="shared" si="5"/>
        <v>42278</v>
      </c>
      <c r="B19" s="20">
        <f t="shared" si="3"/>
        <v>42308</v>
      </c>
      <c r="C19" s="9">
        <v>19.329999999999998</v>
      </c>
      <c r="D19" s="9">
        <f t="shared" si="4"/>
        <v>28.994999999999997</v>
      </c>
      <c r="E19" s="8">
        <f t="shared" si="0"/>
        <v>0</v>
      </c>
      <c r="F19" s="8">
        <f t="shared" si="1"/>
        <v>6</v>
      </c>
      <c r="G19" s="9">
        <f t="shared" si="2"/>
        <v>0</v>
      </c>
    </row>
    <row r="20" spans="1:7" hidden="1" x14ac:dyDescent="0.25">
      <c r="A20" s="20">
        <f t="shared" si="5"/>
        <v>42309</v>
      </c>
      <c r="B20" s="20">
        <f t="shared" si="3"/>
        <v>42338</v>
      </c>
      <c r="C20" s="9">
        <v>19.329999999999998</v>
      </c>
      <c r="D20" s="9">
        <f t="shared" si="4"/>
        <v>28.994999999999997</v>
      </c>
      <c r="E20" s="8">
        <f t="shared" si="0"/>
        <v>0</v>
      </c>
      <c r="F20" s="8">
        <f t="shared" si="1"/>
        <v>6</v>
      </c>
      <c r="G20" s="9">
        <f t="shared" si="2"/>
        <v>0</v>
      </c>
    </row>
    <row r="21" spans="1:7" hidden="1" x14ac:dyDescent="0.25">
      <c r="A21" s="20">
        <f t="shared" si="5"/>
        <v>42339</v>
      </c>
      <c r="B21" s="20">
        <f t="shared" si="3"/>
        <v>42369</v>
      </c>
      <c r="C21" s="9">
        <v>19.329999999999998</v>
      </c>
      <c r="D21" s="9">
        <f t="shared" si="4"/>
        <v>28.994999999999997</v>
      </c>
      <c r="E21" s="8">
        <f t="shared" si="0"/>
        <v>0</v>
      </c>
      <c r="F21" s="8">
        <f t="shared" si="1"/>
        <v>6</v>
      </c>
      <c r="G21" s="9">
        <f t="shared" si="2"/>
        <v>0</v>
      </c>
    </row>
    <row r="22" spans="1:7" hidden="1" x14ac:dyDescent="0.25">
      <c r="A22" s="20">
        <v>42633</v>
      </c>
      <c r="B22" s="20">
        <f t="shared" si="3"/>
        <v>42643</v>
      </c>
      <c r="C22" s="9">
        <v>21.34</v>
      </c>
      <c r="D22" s="9">
        <f t="shared" si="4"/>
        <v>32.01</v>
      </c>
      <c r="E22" s="8">
        <f t="shared" si="0"/>
        <v>0</v>
      </c>
      <c r="F22" s="8">
        <f t="shared" si="1"/>
        <v>6</v>
      </c>
      <c r="G22" s="9">
        <f t="shared" si="2"/>
        <v>0</v>
      </c>
    </row>
    <row r="23" spans="1:7" hidden="1" x14ac:dyDescent="0.25">
      <c r="A23" s="20">
        <f t="shared" si="5"/>
        <v>42644</v>
      </c>
      <c r="B23" s="20">
        <f t="shared" si="3"/>
        <v>42674</v>
      </c>
      <c r="C23" s="9">
        <v>21.99</v>
      </c>
      <c r="D23" s="9">
        <f t="shared" si="4"/>
        <v>32.984999999999999</v>
      </c>
      <c r="E23" s="8">
        <f t="shared" si="0"/>
        <v>0</v>
      </c>
      <c r="F23" s="8">
        <f t="shared" si="1"/>
        <v>6</v>
      </c>
      <c r="G23" s="9">
        <f t="shared" si="2"/>
        <v>0</v>
      </c>
    </row>
    <row r="24" spans="1:7" hidden="1" x14ac:dyDescent="0.25">
      <c r="A24" s="20">
        <f t="shared" si="5"/>
        <v>42675</v>
      </c>
      <c r="B24" s="20">
        <f t="shared" si="3"/>
        <v>42704</v>
      </c>
      <c r="C24" s="9">
        <v>16.68</v>
      </c>
      <c r="D24" s="9">
        <f t="shared" si="4"/>
        <v>25.02</v>
      </c>
      <c r="E24" s="8">
        <f t="shared" si="0"/>
        <v>0</v>
      </c>
      <c r="F24" s="8">
        <f t="shared" si="1"/>
        <v>6</v>
      </c>
      <c r="G24" s="9">
        <f t="shared" si="2"/>
        <v>0</v>
      </c>
    </row>
    <row r="25" spans="1:7" hidden="1" x14ac:dyDescent="0.25">
      <c r="A25" s="20">
        <f t="shared" si="5"/>
        <v>42705</v>
      </c>
      <c r="B25" s="20">
        <f t="shared" si="3"/>
        <v>42735</v>
      </c>
      <c r="C25" s="9">
        <v>16.68</v>
      </c>
      <c r="D25" s="9">
        <f t="shared" si="4"/>
        <v>25.02</v>
      </c>
      <c r="E25" s="8">
        <f t="shared" si="0"/>
        <v>0</v>
      </c>
      <c r="F25" s="8">
        <f t="shared" si="1"/>
        <v>6</v>
      </c>
      <c r="G25" s="9">
        <f t="shared" si="2"/>
        <v>0</v>
      </c>
    </row>
    <row r="26" spans="1:7" hidden="1" x14ac:dyDescent="0.25">
      <c r="A26" s="20">
        <f t="shared" si="5"/>
        <v>42736</v>
      </c>
      <c r="B26" s="20">
        <f t="shared" si="3"/>
        <v>42766</v>
      </c>
      <c r="C26" s="9">
        <v>22.34</v>
      </c>
      <c r="D26" s="9">
        <f t="shared" si="4"/>
        <v>33.51</v>
      </c>
      <c r="E26" s="8">
        <f t="shared" si="0"/>
        <v>0</v>
      </c>
      <c r="F26" s="8">
        <f t="shared" si="1"/>
        <v>6</v>
      </c>
      <c r="G26" s="9">
        <f t="shared" si="2"/>
        <v>0</v>
      </c>
    </row>
    <row r="27" spans="1:7" hidden="1" x14ac:dyDescent="0.25">
      <c r="A27" s="20">
        <f t="shared" si="5"/>
        <v>42767</v>
      </c>
      <c r="B27" s="20">
        <f t="shared" si="3"/>
        <v>42794</v>
      </c>
      <c r="C27" s="9">
        <v>22.34</v>
      </c>
      <c r="D27" s="9">
        <f t="shared" si="4"/>
        <v>33.51</v>
      </c>
      <c r="E27" s="8">
        <f t="shared" si="0"/>
        <v>0</v>
      </c>
      <c r="F27" s="8">
        <f t="shared" si="1"/>
        <v>6</v>
      </c>
      <c r="G27" s="9">
        <f t="shared" si="2"/>
        <v>0</v>
      </c>
    </row>
    <row r="28" spans="1:7" hidden="1" x14ac:dyDescent="0.25">
      <c r="A28" s="20">
        <f t="shared" si="5"/>
        <v>42795</v>
      </c>
      <c r="B28" s="20">
        <f t="shared" si="3"/>
        <v>42825</v>
      </c>
      <c r="C28" s="9">
        <v>22.34</v>
      </c>
      <c r="D28" s="9">
        <f t="shared" si="4"/>
        <v>33.51</v>
      </c>
      <c r="E28" s="8">
        <f t="shared" si="0"/>
        <v>0</v>
      </c>
      <c r="F28" s="8">
        <f t="shared" si="1"/>
        <v>6</v>
      </c>
      <c r="G28" s="9">
        <f t="shared" si="2"/>
        <v>0</v>
      </c>
    </row>
    <row r="29" spans="1:7" hidden="1" x14ac:dyDescent="0.25">
      <c r="A29" s="20">
        <f t="shared" si="5"/>
        <v>42826</v>
      </c>
      <c r="B29" s="20">
        <f t="shared" si="3"/>
        <v>42855</v>
      </c>
      <c r="C29" s="9">
        <v>22.33</v>
      </c>
      <c r="D29" s="9">
        <f t="shared" si="4"/>
        <v>33.494999999999997</v>
      </c>
      <c r="E29" s="8">
        <f t="shared" si="0"/>
        <v>0</v>
      </c>
      <c r="F29" s="8">
        <f t="shared" si="1"/>
        <v>6</v>
      </c>
      <c r="G29" s="9">
        <f t="shared" si="2"/>
        <v>0</v>
      </c>
    </row>
    <row r="30" spans="1:7" hidden="1" x14ac:dyDescent="0.25">
      <c r="A30" s="20">
        <f t="shared" si="5"/>
        <v>42856</v>
      </c>
      <c r="B30" s="20">
        <f t="shared" si="3"/>
        <v>42886</v>
      </c>
      <c r="C30" s="9">
        <v>22.33</v>
      </c>
      <c r="D30" s="9">
        <f t="shared" si="4"/>
        <v>33.494999999999997</v>
      </c>
      <c r="E30" s="8">
        <f t="shared" si="0"/>
        <v>0</v>
      </c>
      <c r="F30" s="8">
        <f t="shared" si="1"/>
        <v>6</v>
      </c>
      <c r="G30" s="9">
        <f t="shared" si="2"/>
        <v>0</v>
      </c>
    </row>
    <row r="31" spans="1:7" hidden="1" x14ac:dyDescent="0.25">
      <c r="A31" s="20">
        <f t="shared" si="5"/>
        <v>42887</v>
      </c>
      <c r="B31" s="20">
        <f t="shared" si="3"/>
        <v>42916</v>
      </c>
      <c r="C31" s="9">
        <v>22.33</v>
      </c>
      <c r="D31" s="9">
        <f t="shared" si="4"/>
        <v>33.494999999999997</v>
      </c>
      <c r="E31" s="8">
        <f t="shared" si="0"/>
        <v>0</v>
      </c>
      <c r="F31" s="8">
        <f t="shared" si="1"/>
        <v>6</v>
      </c>
      <c r="G31" s="9">
        <f t="shared" si="2"/>
        <v>0</v>
      </c>
    </row>
    <row r="32" spans="1:7" hidden="1" x14ac:dyDescent="0.25">
      <c r="A32" s="20">
        <f t="shared" si="5"/>
        <v>42917</v>
      </c>
      <c r="B32" s="20">
        <f t="shared" si="3"/>
        <v>42947</v>
      </c>
      <c r="C32" s="9">
        <v>21.98</v>
      </c>
      <c r="D32" s="9">
        <f t="shared" si="4"/>
        <v>32.97</v>
      </c>
      <c r="E32" s="8">
        <f t="shared" si="0"/>
        <v>0</v>
      </c>
      <c r="F32" s="8">
        <f t="shared" si="1"/>
        <v>6</v>
      </c>
      <c r="G32" s="9">
        <f t="shared" si="2"/>
        <v>0</v>
      </c>
    </row>
    <row r="33" spans="1:7" hidden="1" x14ac:dyDescent="0.25">
      <c r="A33" s="20">
        <f t="shared" si="5"/>
        <v>42948</v>
      </c>
      <c r="B33" s="20">
        <f t="shared" si="3"/>
        <v>42978</v>
      </c>
      <c r="C33" s="9">
        <v>21.98</v>
      </c>
      <c r="D33" s="9">
        <f t="shared" si="4"/>
        <v>32.97</v>
      </c>
      <c r="E33" s="8">
        <f t="shared" si="0"/>
        <v>0</v>
      </c>
      <c r="F33" s="8">
        <f t="shared" si="1"/>
        <v>6</v>
      </c>
      <c r="G33" s="9">
        <f t="shared" si="2"/>
        <v>0</v>
      </c>
    </row>
    <row r="34" spans="1:7" hidden="1" x14ac:dyDescent="0.25">
      <c r="A34" s="20">
        <f t="shared" si="5"/>
        <v>42979</v>
      </c>
      <c r="B34" s="20">
        <f t="shared" si="3"/>
        <v>43008</v>
      </c>
      <c r="C34" s="9">
        <v>21.98</v>
      </c>
      <c r="D34" s="9">
        <f t="shared" si="4"/>
        <v>32.97</v>
      </c>
      <c r="E34" s="8">
        <f t="shared" si="0"/>
        <v>0</v>
      </c>
      <c r="F34" s="8">
        <f t="shared" si="1"/>
        <v>6</v>
      </c>
      <c r="G34" s="9">
        <f t="shared" si="2"/>
        <v>0</v>
      </c>
    </row>
    <row r="35" spans="1:7" hidden="1" x14ac:dyDescent="0.25">
      <c r="A35" s="20">
        <f t="shared" si="5"/>
        <v>43009</v>
      </c>
      <c r="B35" s="20">
        <f t="shared" si="3"/>
        <v>43039</v>
      </c>
      <c r="C35" s="9">
        <v>21.15</v>
      </c>
      <c r="D35" s="9">
        <f t="shared" si="4"/>
        <v>31.724999999999998</v>
      </c>
      <c r="E35" s="8">
        <f t="shared" si="0"/>
        <v>0</v>
      </c>
      <c r="F35" s="8">
        <f t="shared" si="1"/>
        <v>6</v>
      </c>
      <c r="G35" s="9">
        <f t="shared" si="2"/>
        <v>0</v>
      </c>
    </row>
    <row r="36" spans="1:7" hidden="1" x14ac:dyDescent="0.25">
      <c r="A36" s="20">
        <f t="shared" si="5"/>
        <v>43040</v>
      </c>
      <c r="B36" s="20">
        <f t="shared" si="3"/>
        <v>43069</v>
      </c>
      <c r="C36" s="9">
        <v>20.96</v>
      </c>
      <c r="D36" s="9">
        <f t="shared" si="4"/>
        <v>31.44</v>
      </c>
      <c r="E36" s="8">
        <f t="shared" si="0"/>
        <v>0</v>
      </c>
      <c r="F36" s="8">
        <f t="shared" si="1"/>
        <v>6</v>
      </c>
      <c r="G36" s="9">
        <f t="shared" si="2"/>
        <v>0</v>
      </c>
    </row>
    <row r="37" spans="1:7" hidden="1" x14ac:dyDescent="0.25">
      <c r="A37" s="20">
        <f t="shared" si="5"/>
        <v>43070</v>
      </c>
      <c r="B37" s="20">
        <f t="shared" si="3"/>
        <v>43100</v>
      </c>
      <c r="C37" s="9">
        <v>20.77</v>
      </c>
      <c r="D37" s="9">
        <f t="shared" si="4"/>
        <v>31.155000000000001</v>
      </c>
      <c r="E37" s="8">
        <f t="shared" si="0"/>
        <v>0</v>
      </c>
      <c r="F37" s="8">
        <f t="shared" si="1"/>
        <v>6</v>
      </c>
      <c r="G37" s="9">
        <f t="shared" si="2"/>
        <v>0</v>
      </c>
    </row>
    <row r="38" spans="1:7" hidden="1" x14ac:dyDescent="0.25">
      <c r="A38" s="20">
        <f t="shared" si="5"/>
        <v>43101</v>
      </c>
      <c r="B38" s="20">
        <f t="shared" si="3"/>
        <v>43131</v>
      </c>
      <c r="C38" s="9">
        <v>20.69</v>
      </c>
      <c r="D38" s="9">
        <f t="shared" si="4"/>
        <v>31.035000000000004</v>
      </c>
      <c r="E38" s="8">
        <f t="shared" si="0"/>
        <v>0</v>
      </c>
      <c r="F38" s="8">
        <f t="shared" si="1"/>
        <v>6</v>
      </c>
      <c r="G38" s="9">
        <f t="shared" si="2"/>
        <v>0</v>
      </c>
    </row>
    <row r="39" spans="1:7" hidden="1" x14ac:dyDescent="0.25">
      <c r="A39" s="20">
        <f t="shared" si="5"/>
        <v>43132</v>
      </c>
      <c r="B39" s="20">
        <f t="shared" si="3"/>
        <v>43159</v>
      </c>
      <c r="C39" s="9">
        <v>21.01</v>
      </c>
      <c r="D39" s="9">
        <f t="shared" si="4"/>
        <v>31.515000000000001</v>
      </c>
      <c r="E39" s="8">
        <f t="shared" si="0"/>
        <v>0</v>
      </c>
      <c r="F39" s="8">
        <f t="shared" si="1"/>
        <v>6</v>
      </c>
      <c r="G39" s="9">
        <f t="shared" si="2"/>
        <v>0</v>
      </c>
    </row>
    <row r="40" spans="1:7" hidden="1" x14ac:dyDescent="0.25">
      <c r="A40" s="20">
        <f t="shared" si="5"/>
        <v>43160</v>
      </c>
      <c r="B40" s="20">
        <f t="shared" si="3"/>
        <v>43190</v>
      </c>
      <c r="C40" s="9">
        <v>20.68</v>
      </c>
      <c r="D40" s="9">
        <f t="shared" si="4"/>
        <v>31.02</v>
      </c>
      <c r="E40" s="8">
        <f t="shared" si="0"/>
        <v>0</v>
      </c>
      <c r="F40" s="8">
        <f t="shared" si="1"/>
        <v>6</v>
      </c>
      <c r="G40" s="9">
        <f t="shared" si="2"/>
        <v>0</v>
      </c>
    </row>
    <row r="41" spans="1:7" hidden="1" x14ac:dyDescent="0.25">
      <c r="A41" s="20">
        <f t="shared" si="5"/>
        <v>43191</v>
      </c>
      <c r="B41" s="20">
        <f t="shared" si="3"/>
        <v>43220</v>
      </c>
      <c r="C41" s="9">
        <v>20.48</v>
      </c>
      <c r="D41" s="9">
        <f t="shared" si="4"/>
        <v>30.72</v>
      </c>
      <c r="E41" s="8">
        <f t="shared" si="0"/>
        <v>0</v>
      </c>
      <c r="F41" s="8">
        <f t="shared" si="1"/>
        <v>6</v>
      </c>
      <c r="G41" s="9">
        <f t="shared" si="2"/>
        <v>0</v>
      </c>
    </row>
    <row r="42" spans="1:7" hidden="1" x14ac:dyDescent="0.25">
      <c r="A42" s="20">
        <f t="shared" si="5"/>
        <v>43221</v>
      </c>
      <c r="B42" s="20">
        <f t="shared" si="3"/>
        <v>43251</v>
      </c>
      <c r="C42" s="9">
        <v>20.440000000000001</v>
      </c>
      <c r="D42" s="9">
        <f t="shared" si="4"/>
        <v>30.660000000000004</v>
      </c>
      <c r="E42" s="8">
        <f t="shared" si="0"/>
        <v>0</v>
      </c>
      <c r="F42" s="8">
        <f t="shared" si="1"/>
        <v>6</v>
      </c>
      <c r="G42" s="9">
        <f t="shared" si="2"/>
        <v>0</v>
      </c>
    </row>
    <row r="43" spans="1:7" hidden="1" x14ac:dyDescent="0.25">
      <c r="A43" s="20">
        <f t="shared" si="5"/>
        <v>43252</v>
      </c>
      <c r="B43" s="20">
        <f t="shared" si="3"/>
        <v>43281</v>
      </c>
      <c r="C43" s="9">
        <v>20.28</v>
      </c>
      <c r="D43" s="9">
        <f t="shared" si="4"/>
        <v>30.42</v>
      </c>
      <c r="E43" s="8">
        <f t="shared" si="0"/>
        <v>0</v>
      </c>
      <c r="F43" s="8">
        <f t="shared" si="1"/>
        <v>6</v>
      </c>
      <c r="G43" s="9">
        <f t="shared" si="2"/>
        <v>0</v>
      </c>
    </row>
    <row r="44" spans="1:7" hidden="1" x14ac:dyDescent="0.25">
      <c r="A44" s="20">
        <f t="shared" si="5"/>
        <v>43282</v>
      </c>
      <c r="B44" s="20">
        <f t="shared" si="3"/>
        <v>43312</v>
      </c>
      <c r="C44" s="9">
        <v>20.03</v>
      </c>
      <c r="D44" s="9">
        <f t="shared" si="4"/>
        <v>30.045000000000002</v>
      </c>
      <c r="E44" s="8">
        <f t="shared" si="0"/>
        <v>0</v>
      </c>
      <c r="F44" s="8">
        <f t="shared" si="1"/>
        <v>6</v>
      </c>
      <c r="G44" s="9">
        <f t="shared" si="2"/>
        <v>0</v>
      </c>
    </row>
    <row r="45" spans="1:7" hidden="1" x14ac:dyDescent="0.25">
      <c r="A45" s="20">
        <f t="shared" si="5"/>
        <v>43313</v>
      </c>
      <c r="B45" s="20">
        <f t="shared" si="3"/>
        <v>43343</v>
      </c>
      <c r="C45" s="9">
        <v>19.940000000000001</v>
      </c>
      <c r="D45" s="9">
        <f t="shared" si="4"/>
        <v>29.910000000000004</v>
      </c>
      <c r="E45" s="8">
        <f t="shared" si="0"/>
        <v>0</v>
      </c>
      <c r="F45" s="8">
        <f t="shared" si="1"/>
        <v>6</v>
      </c>
      <c r="G45" s="9">
        <f t="shared" si="2"/>
        <v>0</v>
      </c>
    </row>
    <row r="46" spans="1:7" hidden="1" x14ac:dyDescent="0.25">
      <c r="A46" s="20">
        <f t="shared" si="5"/>
        <v>43344</v>
      </c>
      <c r="B46" s="20">
        <f t="shared" si="3"/>
        <v>43373</v>
      </c>
      <c r="C46" s="9">
        <v>19.809999999999999</v>
      </c>
      <c r="D46" s="9">
        <f t="shared" si="4"/>
        <v>29.714999999999996</v>
      </c>
      <c r="E46" s="8">
        <f t="shared" si="0"/>
        <v>0</v>
      </c>
      <c r="F46" s="8">
        <f t="shared" si="1"/>
        <v>6</v>
      </c>
      <c r="G46" s="9">
        <f t="shared" si="2"/>
        <v>0</v>
      </c>
    </row>
    <row r="47" spans="1:7" hidden="1" x14ac:dyDescent="0.25">
      <c r="A47" s="20">
        <f t="shared" si="5"/>
        <v>43374</v>
      </c>
      <c r="B47" s="20">
        <f t="shared" si="3"/>
        <v>43404</v>
      </c>
      <c r="C47" s="9">
        <v>19.63</v>
      </c>
      <c r="D47" s="9">
        <f t="shared" si="4"/>
        <v>29.445</v>
      </c>
      <c r="E47" s="8">
        <f t="shared" si="0"/>
        <v>0</v>
      </c>
      <c r="F47" s="8">
        <f t="shared" si="1"/>
        <v>6</v>
      </c>
      <c r="G47" s="9">
        <f t="shared" si="2"/>
        <v>0</v>
      </c>
    </row>
    <row r="48" spans="1:7" hidden="1" x14ac:dyDescent="0.25">
      <c r="A48" s="20">
        <f t="shared" si="5"/>
        <v>43405</v>
      </c>
      <c r="B48" s="20">
        <f t="shared" si="3"/>
        <v>43434</v>
      </c>
      <c r="C48" s="9">
        <v>19.489999999999998</v>
      </c>
      <c r="D48" s="9">
        <f t="shared" si="4"/>
        <v>29.234999999999999</v>
      </c>
      <c r="E48" s="8">
        <f t="shared" si="0"/>
        <v>0</v>
      </c>
      <c r="F48" s="8">
        <f t="shared" si="1"/>
        <v>6</v>
      </c>
      <c r="G48" s="9">
        <f t="shared" si="2"/>
        <v>0</v>
      </c>
    </row>
    <row r="49" spans="1:7" hidden="1" x14ac:dyDescent="0.25">
      <c r="A49" s="20">
        <f t="shared" si="5"/>
        <v>43435</v>
      </c>
      <c r="B49" s="20">
        <f t="shared" si="3"/>
        <v>43465</v>
      </c>
      <c r="C49" s="9">
        <v>19.399999999999999</v>
      </c>
      <c r="D49" s="9">
        <f t="shared" si="4"/>
        <v>29.099999999999998</v>
      </c>
      <c r="E49" s="8">
        <f t="shared" si="0"/>
        <v>0</v>
      </c>
      <c r="F49" s="8">
        <f t="shared" si="1"/>
        <v>6</v>
      </c>
      <c r="G49" s="9">
        <f t="shared" si="2"/>
        <v>0</v>
      </c>
    </row>
    <row r="50" spans="1:7" hidden="1" x14ac:dyDescent="0.25">
      <c r="A50" s="20">
        <f t="shared" si="5"/>
        <v>43466</v>
      </c>
      <c r="B50" s="20">
        <f t="shared" si="3"/>
        <v>43496</v>
      </c>
      <c r="C50" s="9">
        <v>19.16</v>
      </c>
      <c r="D50" s="9">
        <f t="shared" si="4"/>
        <v>28.740000000000002</v>
      </c>
      <c r="E50" s="8">
        <f t="shared" si="0"/>
        <v>0</v>
      </c>
      <c r="F50" s="8">
        <f t="shared" si="1"/>
        <v>6</v>
      </c>
      <c r="G50" s="9">
        <f t="shared" si="2"/>
        <v>0</v>
      </c>
    </row>
    <row r="51" spans="1:7" hidden="1" x14ac:dyDescent="0.25">
      <c r="A51" s="20">
        <f t="shared" si="5"/>
        <v>43497</v>
      </c>
      <c r="B51" s="20">
        <f t="shared" si="3"/>
        <v>43524</v>
      </c>
      <c r="C51" s="9">
        <v>19.7</v>
      </c>
      <c r="D51" s="9">
        <f t="shared" si="4"/>
        <v>29.549999999999997</v>
      </c>
      <c r="E51" s="8">
        <f t="shared" si="0"/>
        <v>0</v>
      </c>
      <c r="F51" s="8">
        <f t="shared" si="1"/>
        <v>6</v>
      </c>
      <c r="G51" s="9">
        <f t="shared" si="2"/>
        <v>0</v>
      </c>
    </row>
    <row r="52" spans="1:7" hidden="1" x14ac:dyDescent="0.25">
      <c r="A52" s="20">
        <f t="shared" si="5"/>
        <v>43525</v>
      </c>
      <c r="B52" s="20">
        <f t="shared" si="3"/>
        <v>43555</v>
      </c>
      <c r="C52" s="9">
        <v>19.37</v>
      </c>
      <c r="D52" s="9">
        <f t="shared" si="4"/>
        <v>29.055</v>
      </c>
      <c r="E52" s="8">
        <f t="shared" si="0"/>
        <v>0</v>
      </c>
      <c r="F52" s="8">
        <f t="shared" si="1"/>
        <v>6</v>
      </c>
      <c r="G52" s="9">
        <f t="shared" si="2"/>
        <v>0</v>
      </c>
    </row>
    <row r="53" spans="1:7" hidden="1" x14ac:dyDescent="0.25">
      <c r="A53" s="20">
        <f t="shared" si="5"/>
        <v>43556</v>
      </c>
      <c r="B53" s="20">
        <f t="shared" si="3"/>
        <v>43585</v>
      </c>
      <c r="C53" s="9">
        <v>19.32</v>
      </c>
      <c r="D53" s="9">
        <f t="shared" si="4"/>
        <v>28.98</v>
      </c>
      <c r="E53" s="8">
        <f t="shared" si="0"/>
        <v>0</v>
      </c>
      <c r="F53" s="8">
        <f t="shared" si="1"/>
        <v>6</v>
      </c>
      <c r="G53" s="9">
        <f t="shared" si="2"/>
        <v>0</v>
      </c>
    </row>
    <row r="54" spans="1:7" hidden="1" x14ac:dyDescent="0.25">
      <c r="A54" s="20">
        <f t="shared" si="5"/>
        <v>43586</v>
      </c>
      <c r="B54" s="20">
        <f t="shared" si="3"/>
        <v>43616</v>
      </c>
      <c r="C54" s="9">
        <v>19.34</v>
      </c>
      <c r="D54" s="9">
        <f t="shared" si="4"/>
        <v>29.009999999999998</v>
      </c>
      <c r="E54" s="8">
        <f t="shared" si="0"/>
        <v>0</v>
      </c>
      <c r="F54" s="8">
        <f t="shared" si="1"/>
        <v>6</v>
      </c>
      <c r="G54" s="9">
        <f t="shared" si="2"/>
        <v>0</v>
      </c>
    </row>
    <row r="55" spans="1:7" hidden="1" x14ac:dyDescent="0.25">
      <c r="A55" s="20">
        <f t="shared" si="5"/>
        <v>43617</v>
      </c>
      <c r="B55" s="20">
        <f t="shared" si="3"/>
        <v>43646</v>
      </c>
      <c r="C55" s="9">
        <v>19.3</v>
      </c>
      <c r="D55" s="9">
        <f t="shared" si="4"/>
        <v>28.950000000000003</v>
      </c>
      <c r="E55" s="8">
        <f t="shared" si="0"/>
        <v>0</v>
      </c>
      <c r="F55" s="8">
        <f t="shared" si="1"/>
        <v>6</v>
      </c>
      <c r="G55" s="9">
        <f t="shared" si="2"/>
        <v>0</v>
      </c>
    </row>
    <row r="56" spans="1:7" hidden="1" x14ac:dyDescent="0.25">
      <c r="A56" s="20">
        <f t="shared" si="5"/>
        <v>43647</v>
      </c>
      <c r="B56" s="20">
        <f t="shared" si="3"/>
        <v>43677</v>
      </c>
      <c r="C56" s="9">
        <v>19.28</v>
      </c>
      <c r="D56" s="9">
        <f t="shared" si="4"/>
        <v>28.92</v>
      </c>
      <c r="E56" s="8">
        <f t="shared" si="0"/>
        <v>0</v>
      </c>
      <c r="F56" s="8">
        <f t="shared" si="1"/>
        <v>6</v>
      </c>
      <c r="G56" s="9">
        <f t="shared" si="2"/>
        <v>0</v>
      </c>
    </row>
    <row r="57" spans="1:7" hidden="1" x14ac:dyDescent="0.25">
      <c r="A57" s="20">
        <f t="shared" si="5"/>
        <v>43678</v>
      </c>
      <c r="B57" s="20">
        <f t="shared" si="3"/>
        <v>43708</v>
      </c>
      <c r="C57" s="9">
        <v>19.32</v>
      </c>
      <c r="D57" s="9">
        <f t="shared" si="4"/>
        <v>28.98</v>
      </c>
      <c r="E57" s="8">
        <f t="shared" si="0"/>
        <v>0</v>
      </c>
      <c r="F57" s="8">
        <f t="shared" si="1"/>
        <v>6</v>
      </c>
      <c r="G57" s="9">
        <f t="shared" si="2"/>
        <v>0</v>
      </c>
    </row>
    <row r="58" spans="1:7" hidden="1" x14ac:dyDescent="0.25">
      <c r="A58" s="20">
        <f t="shared" si="5"/>
        <v>43709</v>
      </c>
      <c r="B58" s="20">
        <f t="shared" si="3"/>
        <v>43738</v>
      </c>
      <c r="C58" s="9">
        <v>19.32</v>
      </c>
      <c r="D58" s="9">
        <f t="shared" si="4"/>
        <v>28.98</v>
      </c>
      <c r="E58" s="8">
        <f t="shared" si="0"/>
        <v>0</v>
      </c>
      <c r="F58" s="8">
        <f t="shared" si="1"/>
        <v>6</v>
      </c>
      <c r="G58" s="9">
        <f t="shared" si="2"/>
        <v>0</v>
      </c>
    </row>
    <row r="59" spans="1:7" hidden="1" x14ac:dyDescent="0.25">
      <c r="A59" s="20">
        <f t="shared" si="5"/>
        <v>43739</v>
      </c>
      <c r="B59" s="20">
        <f t="shared" si="3"/>
        <v>43769</v>
      </c>
      <c r="C59" s="9">
        <v>19.100000000000001</v>
      </c>
      <c r="D59" s="9">
        <f t="shared" si="4"/>
        <v>28.650000000000002</v>
      </c>
      <c r="E59" s="8">
        <f t="shared" si="0"/>
        <v>0</v>
      </c>
      <c r="F59" s="8">
        <f t="shared" si="1"/>
        <v>6</v>
      </c>
      <c r="G59" s="9">
        <f t="shared" si="2"/>
        <v>0</v>
      </c>
    </row>
    <row r="60" spans="1:7" hidden="1" x14ac:dyDescent="0.25">
      <c r="A60" s="20">
        <f t="shared" si="5"/>
        <v>43770</v>
      </c>
      <c r="B60" s="20">
        <f t="shared" si="3"/>
        <v>43799</v>
      </c>
      <c r="C60" s="9">
        <v>19.03</v>
      </c>
      <c r="D60" s="9">
        <f t="shared" si="4"/>
        <v>28.545000000000002</v>
      </c>
      <c r="E60" s="8">
        <f t="shared" si="0"/>
        <v>0</v>
      </c>
      <c r="F60" s="8">
        <f t="shared" si="1"/>
        <v>6</v>
      </c>
      <c r="G60" s="9">
        <f t="shared" si="2"/>
        <v>0</v>
      </c>
    </row>
    <row r="61" spans="1:7" hidden="1" x14ac:dyDescent="0.25">
      <c r="A61" s="20">
        <f t="shared" si="5"/>
        <v>43800</v>
      </c>
      <c r="B61" s="20">
        <f t="shared" si="3"/>
        <v>43830</v>
      </c>
      <c r="C61" s="9">
        <v>18.91</v>
      </c>
      <c r="D61" s="9">
        <f t="shared" si="4"/>
        <v>28.365000000000002</v>
      </c>
      <c r="E61" s="8">
        <f t="shared" si="0"/>
        <v>0</v>
      </c>
      <c r="F61" s="8">
        <f t="shared" si="1"/>
        <v>6</v>
      </c>
      <c r="G61" s="9">
        <f t="shared" si="2"/>
        <v>0</v>
      </c>
    </row>
    <row r="62" spans="1:7" hidden="1" x14ac:dyDescent="0.25">
      <c r="A62" s="20">
        <f t="shared" si="5"/>
        <v>43831</v>
      </c>
      <c r="B62" s="20">
        <f t="shared" si="3"/>
        <v>43861</v>
      </c>
      <c r="C62" s="9">
        <v>18.77</v>
      </c>
      <c r="D62" s="9">
        <f t="shared" si="4"/>
        <v>28.155000000000001</v>
      </c>
      <c r="E62" s="8">
        <f t="shared" si="0"/>
        <v>0</v>
      </c>
      <c r="F62" s="8">
        <f t="shared" si="1"/>
        <v>6</v>
      </c>
      <c r="G62" s="9">
        <f t="shared" si="2"/>
        <v>0</v>
      </c>
    </row>
    <row r="63" spans="1:7" hidden="1" x14ac:dyDescent="0.25">
      <c r="A63" s="20">
        <f t="shared" si="5"/>
        <v>43862</v>
      </c>
      <c r="B63" s="20">
        <f t="shared" si="3"/>
        <v>43890</v>
      </c>
      <c r="C63" s="9">
        <v>19.059999999999999</v>
      </c>
      <c r="D63" s="9">
        <f t="shared" si="4"/>
        <v>28.589999999999996</v>
      </c>
      <c r="E63" s="8">
        <f t="shared" si="0"/>
        <v>0</v>
      </c>
      <c r="F63" s="8">
        <f t="shared" si="1"/>
        <v>6</v>
      </c>
      <c r="G63" s="9">
        <f t="shared" si="2"/>
        <v>0</v>
      </c>
    </row>
    <row r="64" spans="1:7" hidden="1" x14ac:dyDescent="0.25">
      <c r="A64" s="20">
        <f t="shared" si="5"/>
        <v>43891</v>
      </c>
      <c r="B64" s="20">
        <f t="shared" si="3"/>
        <v>43921</v>
      </c>
      <c r="C64" s="9">
        <v>18.95</v>
      </c>
      <c r="D64" s="9">
        <f t="shared" si="4"/>
        <v>28.424999999999997</v>
      </c>
      <c r="E64" s="8">
        <f t="shared" si="0"/>
        <v>0</v>
      </c>
      <c r="F64" s="8">
        <f t="shared" si="1"/>
        <v>6</v>
      </c>
      <c r="G64" s="9">
        <f t="shared" si="2"/>
        <v>0</v>
      </c>
    </row>
    <row r="65" spans="1:7" hidden="1" x14ac:dyDescent="0.25">
      <c r="A65" s="20">
        <f t="shared" si="5"/>
        <v>43922</v>
      </c>
      <c r="B65" s="20">
        <f t="shared" si="3"/>
        <v>43951</v>
      </c>
      <c r="C65" s="9">
        <v>18.690000000000001</v>
      </c>
      <c r="D65" s="9">
        <f t="shared" si="4"/>
        <v>28.035000000000004</v>
      </c>
      <c r="E65" s="8">
        <f t="shared" si="0"/>
        <v>0</v>
      </c>
      <c r="F65" s="8">
        <f t="shared" si="1"/>
        <v>6</v>
      </c>
      <c r="G65" s="9">
        <f t="shared" si="2"/>
        <v>0</v>
      </c>
    </row>
    <row r="66" spans="1:7" hidden="1" x14ac:dyDescent="0.25">
      <c r="A66" s="20">
        <f t="shared" si="5"/>
        <v>43952</v>
      </c>
      <c r="B66" s="20">
        <f t="shared" si="3"/>
        <v>43982</v>
      </c>
      <c r="C66" s="24">
        <v>18.190000000000001</v>
      </c>
      <c r="D66" s="9">
        <f t="shared" si="4"/>
        <v>27.285000000000004</v>
      </c>
      <c r="E66" s="8">
        <f t="shared" si="0"/>
        <v>0</v>
      </c>
      <c r="F66" s="8">
        <f t="shared" si="1"/>
        <v>6</v>
      </c>
      <c r="G66" s="9">
        <f t="shared" si="2"/>
        <v>0</v>
      </c>
    </row>
    <row r="67" spans="1:7" hidden="1" x14ac:dyDescent="0.25">
      <c r="A67" s="20">
        <f t="shared" si="5"/>
        <v>43983</v>
      </c>
      <c r="B67" s="20">
        <f t="shared" si="3"/>
        <v>44012</v>
      </c>
      <c r="C67" s="9">
        <v>18.12</v>
      </c>
      <c r="D67" s="9">
        <f t="shared" si="4"/>
        <v>27.18</v>
      </c>
      <c r="E67" s="8">
        <f t="shared" si="0"/>
        <v>0</v>
      </c>
      <c r="F67" s="8">
        <f t="shared" si="1"/>
        <v>6</v>
      </c>
      <c r="G67" s="9">
        <f t="shared" si="2"/>
        <v>0</v>
      </c>
    </row>
    <row r="68" spans="1:7" hidden="1" x14ac:dyDescent="0.25">
      <c r="A68" s="20">
        <f t="shared" si="5"/>
        <v>44013</v>
      </c>
      <c r="B68" s="20">
        <f t="shared" si="3"/>
        <v>44043</v>
      </c>
      <c r="C68" s="9">
        <v>18.12</v>
      </c>
      <c r="D68" s="9">
        <f t="shared" si="4"/>
        <v>27.18</v>
      </c>
      <c r="E68" s="8">
        <f t="shared" si="0"/>
        <v>0</v>
      </c>
      <c r="F68" s="8">
        <f t="shared" si="1"/>
        <v>6</v>
      </c>
      <c r="G68" s="9">
        <f t="shared" si="2"/>
        <v>0</v>
      </c>
    </row>
    <row r="69" spans="1:7" hidden="1" x14ac:dyDescent="0.25">
      <c r="A69" s="20">
        <f t="shared" si="5"/>
        <v>44044</v>
      </c>
      <c r="B69" s="20">
        <f t="shared" si="3"/>
        <v>44074</v>
      </c>
      <c r="C69" s="9">
        <v>18.29</v>
      </c>
      <c r="D69" s="9">
        <f t="shared" si="4"/>
        <v>27.434999999999999</v>
      </c>
      <c r="E69" s="8">
        <f t="shared" si="0"/>
        <v>0</v>
      </c>
      <c r="F69" s="8">
        <f t="shared" si="1"/>
        <v>6</v>
      </c>
      <c r="G69" s="9">
        <f t="shared" si="2"/>
        <v>0</v>
      </c>
    </row>
    <row r="70" spans="1:7" hidden="1" x14ac:dyDescent="0.25">
      <c r="A70" s="20">
        <f t="shared" si="5"/>
        <v>44075</v>
      </c>
      <c r="B70" s="20">
        <f t="shared" si="3"/>
        <v>44104</v>
      </c>
      <c r="C70" s="9">
        <v>18.350000000000001</v>
      </c>
      <c r="D70" s="9">
        <f t="shared" si="4"/>
        <v>27.525000000000002</v>
      </c>
      <c r="E70" s="8">
        <f t="shared" si="0"/>
        <v>0</v>
      </c>
      <c r="F70" s="8">
        <f t="shared" si="1"/>
        <v>6</v>
      </c>
      <c r="G70" s="9">
        <f t="shared" si="2"/>
        <v>0</v>
      </c>
    </row>
    <row r="71" spans="1:7" hidden="1" x14ac:dyDescent="0.25">
      <c r="A71" s="20">
        <f t="shared" si="5"/>
        <v>44105</v>
      </c>
      <c r="B71" s="20">
        <f t="shared" si="3"/>
        <v>44135</v>
      </c>
      <c r="C71" s="9">
        <v>18.09</v>
      </c>
      <c r="D71" s="9">
        <f t="shared" si="4"/>
        <v>27.134999999999998</v>
      </c>
      <c r="E71" s="8">
        <f t="shared" si="0"/>
        <v>0</v>
      </c>
      <c r="F71" s="8">
        <f t="shared" si="1"/>
        <v>6</v>
      </c>
      <c r="G71" s="9">
        <f t="shared" si="2"/>
        <v>0</v>
      </c>
    </row>
    <row r="72" spans="1:7" hidden="1" x14ac:dyDescent="0.25">
      <c r="A72" s="20">
        <f t="shared" si="5"/>
        <v>44136</v>
      </c>
      <c r="B72" s="20">
        <f t="shared" si="3"/>
        <v>44165</v>
      </c>
      <c r="C72" s="9">
        <v>17.84</v>
      </c>
      <c r="D72" s="9">
        <f t="shared" si="4"/>
        <v>26.759999999999998</v>
      </c>
      <c r="E72" s="8">
        <f t="shared" si="0"/>
        <v>0</v>
      </c>
      <c r="F72" s="8">
        <f t="shared" si="1"/>
        <v>6</v>
      </c>
      <c r="G72" s="9">
        <f t="shared" si="2"/>
        <v>0</v>
      </c>
    </row>
    <row r="73" spans="1:7" hidden="1" x14ac:dyDescent="0.25">
      <c r="A73" s="20">
        <f t="shared" si="5"/>
        <v>44166</v>
      </c>
      <c r="B73" s="20">
        <f t="shared" si="3"/>
        <v>44196</v>
      </c>
      <c r="C73" s="9">
        <v>17.46</v>
      </c>
      <c r="D73" s="9">
        <f t="shared" si="4"/>
        <v>26.19</v>
      </c>
      <c r="E73" s="8">
        <f t="shared" si="0"/>
        <v>0</v>
      </c>
      <c r="F73" s="8">
        <f t="shared" si="1"/>
        <v>6</v>
      </c>
      <c r="G73" s="9">
        <f t="shared" si="2"/>
        <v>0</v>
      </c>
    </row>
    <row r="74" spans="1:7" hidden="1" x14ac:dyDescent="0.25">
      <c r="A74" s="20">
        <f t="shared" si="5"/>
        <v>44197</v>
      </c>
      <c r="B74" s="20">
        <f t="shared" si="3"/>
        <v>44227</v>
      </c>
      <c r="C74" s="9">
        <v>17.32</v>
      </c>
      <c r="D74" s="9">
        <f t="shared" si="4"/>
        <v>25.98</v>
      </c>
      <c r="E74" s="8">
        <f>IF(F73=$C$8,0, IF(AND($D$7&gt;B74,$E$7&gt;B74),0, IF(AND($D$7&gt;=A74,$E$7&lt;=B74),$E$7-$D$7+1,IF(AND(F73&lt;&gt;0,$E$7&gt;=A74,$E$7&lt;=B74),$E$7-A74+1,IF(AND(F73=0,$D$7&gt;=A74,$D$7&lt;=B74,$E$7&gt;B74),B74-$D$7+1, B74-A74+1)))))</f>
        <v>0</v>
      </c>
      <c r="F74" s="8">
        <f>+F73+E74</f>
        <v>6</v>
      </c>
      <c r="G74" s="9">
        <f t="shared" si="2"/>
        <v>0</v>
      </c>
    </row>
    <row r="75" spans="1:7" hidden="1" x14ac:dyDescent="0.25">
      <c r="A75" s="20">
        <f t="shared" si="5"/>
        <v>44228</v>
      </c>
      <c r="B75" s="20">
        <f t="shared" si="3"/>
        <v>44255</v>
      </c>
      <c r="C75" s="9">
        <v>17.54</v>
      </c>
      <c r="D75" s="9">
        <f t="shared" si="4"/>
        <v>26.31</v>
      </c>
      <c r="E75" s="8">
        <f t="shared" si="0"/>
        <v>0</v>
      </c>
      <c r="F75" s="8">
        <f t="shared" si="1"/>
        <v>6</v>
      </c>
      <c r="G75" s="9">
        <f t="shared" si="2"/>
        <v>0</v>
      </c>
    </row>
    <row r="76" spans="1:7" hidden="1" x14ac:dyDescent="0.25">
      <c r="A76" s="20">
        <f t="shared" si="5"/>
        <v>44256</v>
      </c>
      <c r="B76" s="20">
        <f t="shared" si="3"/>
        <v>44286</v>
      </c>
      <c r="C76" s="9">
        <v>17.41</v>
      </c>
      <c r="D76" s="9">
        <f t="shared" si="4"/>
        <v>26.115000000000002</v>
      </c>
      <c r="E76" s="8">
        <f t="shared" si="0"/>
        <v>0</v>
      </c>
      <c r="F76" s="8">
        <f t="shared" si="1"/>
        <v>6</v>
      </c>
      <c r="G76" s="9">
        <f t="shared" si="2"/>
        <v>0</v>
      </c>
    </row>
    <row r="77" spans="1:7" hidden="1" x14ac:dyDescent="0.25">
      <c r="A77" s="20">
        <f t="shared" si="5"/>
        <v>44287</v>
      </c>
      <c r="B77" s="20">
        <f t="shared" si="3"/>
        <v>44316</v>
      </c>
      <c r="C77" s="9">
        <v>17.309999999999999</v>
      </c>
      <c r="D77" s="9">
        <f t="shared" si="4"/>
        <v>25.964999999999996</v>
      </c>
      <c r="E77" s="8">
        <f t="shared" si="0"/>
        <v>0</v>
      </c>
      <c r="F77" s="8">
        <f t="shared" si="1"/>
        <v>6</v>
      </c>
      <c r="G77" s="9">
        <f t="shared" si="2"/>
        <v>0</v>
      </c>
    </row>
    <row r="78" spans="1:7" hidden="1" x14ac:dyDescent="0.25">
      <c r="A78" s="20">
        <f t="shared" si="5"/>
        <v>44317</v>
      </c>
      <c r="B78" s="20">
        <f t="shared" si="3"/>
        <v>44347</v>
      </c>
      <c r="C78" s="9">
        <v>17.22</v>
      </c>
      <c r="D78" s="9">
        <f t="shared" si="4"/>
        <v>25.83</v>
      </c>
      <c r="E78" s="8">
        <f t="shared" si="0"/>
        <v>0</v>
      </c>
      <c r="F78" s="8">
        <f t="shared" si="1"/>
        <v>6</v>
      </c>
      <c r="G78" s="9">
        <f t="shared" si="2"/>
        <v>0</v>
      </c>
    </row>
    <row r="79" spans="1:7" hidden="1" x14ac:dyDescent="0.25">
      <c r="A79" s="20">
        <f t="shared" si="5"/>
        <v>44348</v>
      </c>
      <c r="B79" s="20">
        <f t="shared" si="3"/>
        <v>44377</v>
      </c>
      <c r="C79" s="9">
        <v>17.21</v>
      </c>
      <c r="D79" s="9">
        <f t="shared" si="4"/>
        <v>25.815000000000001</v>
      </c>
      <c r="E79" s="8">
        <f t="shared" ref="E79:E127" si="6">IF(F78=$C$8,0, IF(AND($D$7&gt;B79,$E$7&gt;B79),0, IF(AND($D$7&gt;=A79,$E$7&lt;=B79),$E$7-$D$7+1,IF(AND(F78&lt;&gt;0,$E$7&gt;=A79,$E$7&lt;=B79),$E$7-A79+1,IF(AND(F78=0,$D$7&gt;=A79,$D$7&lt;=B79,$E$7&gt;B79),B79-$D$7+1, B79-A79+1)))))</f>
        <v>0</v>
      </c>
      <c r="F79" s="8">
        <f t="shared" si="1"/>
        <v>6</v>
      </c>
      <c r="G79" s="9">
        <f t="shared" si="2"/>
        <v>0</v>
      </c>
    </row>
    <row r="80" spans="1:7" hidden="1" x14ac:dyDescent="0.25">
      <c r="A80" s="20">
        <f t="shared" si="5"/>
        <v>44378</v>
      </c>
      <c r="B80" s="20">
        <f t="shared" si="3"/>
        <v>44408</v>
      </c>
      <c r="C80" s="9">
        <v>17.18</v>
      </c>
      <c r="D80" s="9">
        <f t="shared" si="4"/>
        <v>25.77</v>
      </c>
      <c r="E80" s="8">
        <f t="shared" si="6"/>
        <v>0</v>
      </c>
      <c r="F80" s="8">
        <f t="shared" ref="F80:F127" si="7">+F79+E80</f>
        <v>6</v>
      </c>
      <c r="G80" s="9">
        <f t="shared" ref="G80:G127" si="8">(((1+(D80/100))^(E80/365))-1)*$C$7</f>
        <v>0</v>
      </c>
    </row>
    <row r="81" spans="1:7" hidden="1" x14ac:dyDescent="0.25">
      <c r="A81" s="20">
        <f t="shared" si="5"/>
        <v>44409</v>
      </c>
      <c r="B81" s="20">
        <f t="shared" ref="B81:B127" si="9">EOMONTH(A81,0)</f>
        <v>44439</v>
      </c>
      <c r="C81" s="9">
        <v>17.239999999999998</v>
      </c>
      <c r="D81" s="9">
        <f t="shared" ref="D81:D127" si="10">IF($C$10=1, +C81,+C81*1.5)</f>
        <v>25.86</v>
      </c>
      <c r="E81" s="8">
        <f t="shared" si="6"/>
        <v>0</v>
      </c>
      <c r="F81" s="8">
        <f t="shared" si="7"/>
        <v>6</v>
      </c>
      <c r="G81" s="9">
        <f t="shared" si="8"/>
        <v>0</v>
      </c>
    </row>
    <row r="82" spans="1:7" hidden="1" x14ac:dyDescent="0.25">
      <c r="A82" s="20">
        <f t="shared" ref="A82:A119" si="11">+B81+1</f>
        <v>44440</v>
      </c>
      <c r="B82" s="20">
        <f t="shared" si="9"/>
        <v>44469</v>
      </c>
      <c r="C82" s="9">
        <v>17.190000000000001</v>
      </c>
      <c r="D82" s="9">
        <f t="shared" si="10"/>
        <v>25.785000000000004</v>
      </c>
      <c r="E82" s="8">
        <f t="shared" si="6"/>
        <v>0</v>
      </c>
      <c r="F82" s="8">
        <f t="shared" si="7"/>
        <v>6</v>
      </c>
      <c r="G82" s="9">
        <f t="shared" si="8"/>
        <v>0</v>
      </c>
    </row>
    <row r="83" spans="1:7" hidden="1" x14ac:dyDescent="0.25">
      <c r="A83" s="20">
        <f t="shared" si="11"/>
        <v>44470</v>
      </c>
      <c r="B83" s="20">
        <f t="shared" si="9"/>
        <v>44500</v>
      </c>
      <c r="C83" s="9">
        <v>17.079999999999998</v>
      </c>
      <c r="D83" s="9">
        <f t="shared" si="10"/>
        <v>25.619999999999997</v>
      </c>
      <c r="E83" s="8">
        <f t="shared" si="6"/>
        <v>0</v>
      </c>
      <c r="F83" s="8">
        <f t="shared" si="7"/>
        <v>6</v>
      </c>
      <c r="G83" s="9">
        <f t="shared" si="8"/>
        <v>0</v>
      </c>
    </row>
    <row r="84" spans="1:7" hidden="1" x14ac:dyDescent="0.25">
      <c r="A84" s="20">
        <f t="shared" si="11"/>
        <v>44501</v>
      </c>
      <c r="B84" s="20">
        <f t="shared" si="9"/>
        <v>44530</v>
      </c>
      <c r="C84" s="9">
        <v>17.27</v>
      </c>
      <c r="D84" s="9">
        <f t="shared" si="10"/>
        <v>25.905000000000001</v>
      </c>
      <c r="E84" s="8">
        <f t="shared" si="6"/>
        <v>0</v>
      </c>
      <c r="F84" s="8">
        <f t="shared" si="7"/>
        <v>6</v>
      </c>
      <c r="G84" s="9">
        <f t="shared" si="8"/>
        <v>0</v>
      </c>
    </row>
    <row r="85" spans="1:7" hidden="1" x14ac:dyDescent="0.25">
      <c r="A85" s="20">
        <f t="shared" si="11"/>
        <v>44531</v>
      </c>
      <c r="B85" s="20">
        <f t="shared" si="9"/>
        <v>44561</v>
      </c>
      <c r="C85" s="9">
        <v>17.46</v>
      </c>
      <c r="D85" s="9">
        <f t="shared" si="10"/>
        <v>26.19</v>
      </c>
      <c r="E85" s="8">
        <f t="shared" si="6"/>
        <v>0</v>
      </c>
      <c r="F85" s="8">
        <f t="shared" si="7"/>
        <v>6</v>
      </c>
      <c r="G85" s="9">
        <f t="shared" si="8"/>
        <v>0</v>
      </c>
    </row>
    <row r="86" spans="1:7" hidden="1" x14ac:dyDescent="0.25">
      <c r="A86" s="20">
        <f t="shared" si="11"/>
        <v>44562</v>
      </c>
      <c r="B86" s="20">
        <f t="shared" si="9"/>
        <v>44592</v>
      </c>
      <c r="C86" s="21">
        <v>17.66</v>
      </c>
      <c r="D86" s="9">
        <f t="shared" si="10"/>
        <v>26.490000000000002</v>
      </c>
      <c r="E86" s="8">
        <f t="shared" si="6"/>
        <v>0</v>
      </c>
      <c r="F86" s="8">
        <f t="shared" si="7"/>
        <v>6</v>
      </c>
      <c r="G86" s="9">
        <f t="shared" si="8"/>
        <v>0</v>
      </c>
    </row>
    <row r="87" spans="1:7" hidden="1" x14ac:dyDescent="0.25">
      <c r="A87" s="20">
        <f t="shared" si="11"/>
        <v>44593</v>
      </c>
      <c r="B87" s="20">
        <f t="shared" si="9"/>
        <v>44620</v>
      </c>
      <c r="C87" s="21">
        <v>18.3</v>
      </c>
      <c r="D87" s="9">
        <f t="shared" si="10"/>
        <v>27.450000000000003</v>
      </c>
      <c r="E87" s="8">
        <f t="shared" si="6"/>
        <v>0</v>
      </c>
      <c r="F87" s="8">
        <f t="shared" si="7"/>
        <v>6</v>
      </c>
      <c r="G87" s="9">
        <f t="shared" si="8"/>
        <v>0</v>
      </c>
    </row>
    <row r="88" spans="1:7" hidden="1" x14ac:dyDescent="0.25">
      <c r="A88" s="20">
        <f t="shared" si="11"/>
        <v>44621</v>
      </c>
      <c r="B88" s="20">
        <f t="shared" si="9"/>
        <v>44651</v>
      </c>
      <c r="C88" s="21">
        <v>18.47</v>
      </c>
      <c r="D88" s="9">
        <f t="shared" si="10"/>
        <v>27.704999999999998</v>
      </c>
      <c r="E88" s="8">
        <f t="shared" si="6"/>
        <v>0</v>
      </c>
      <c r="F88" s="8">
        <f t="shared" si="7"/>
        <v>6</v>
      </c>
      <c r="G88" s="9">
        <f t="shared" si="8"/>
        <v>0</v>
      </c>
    </row>
    <row r="89" spans="1:7" hidden="1" x14ac:dyDescent="0.25">
      <c r="A89" s="20">
        <f t="shared" si="11"/>
        <v>44652</v>
      </c>
      <c r="B89" s="20">
        <f t="shared" si="9"/>
        <v>44681</v>
      </c>
      <c r="C89" s="21">
        <v>19.05</v>
      </c>
      <c r="D89" s="9">
        <f t="shared" si="10"/>
        <v>28.575000000000003</v>
      </c>
      <c r="E89" s="8">
        <f t="shared" si="6"/>
        <v>0</v>
      </c>
      <c r="F89" s="8">
        <f t="shared" si="7"/>
        <v>6</v>
      </c>
      <c r="G89" s="9">
        <f t="shared" si="8"/>
        <v>0</v>
      </c>
    </row>
    <row r="90" spans="1:7" hidden="1" x14ac:dyDescent="0.25">
      <c r="A90" s="20">
        <f t="shared" si="11"/>
        <v>44682</v>
      </c>
      <c r="B90" s="20">
        <f t="shared" si="9"/>
        <v>44712</v>
      </c>
      <c r="C90" s="21">
        <v>19.71</v>
      </c>
      <c r="D90" s="9">
        <f t="shared" si="10"/>
        <v>29.565000000000001</v>
      </c>
      <c r="E90" s="8">
        <f t="shared" si="6"/>
        <v>0</v>
      </c>
      <c r="F90" s="8">
        <f t="shared" si="7"/>
        <v>6</v>
      </c>
      <c r="G90" s="9">
        <f t="shared" si="8"/>
        <v>0</v>
      </c>
    </row>
    <row r="91" spans="1:7" hidden="1" x14ac:dyDescent="0.25">
      <c r="A91" s="20">
        <f t="shared" si="11"/>
        <v>44713</v>
      </c>
      <c r="B91" s="20">
        <f t="shared" si="9"/>
        <v>44742</v>
      </c>
      <c r="C91" s="21">
        <v>20.399999999999999</v>
      </c>
      <c r="D91" s="9">
        <f t="shared" si="10"/>
        <v>30.599999999999998</v>
      </c>
      <c r="E91" s="8">
        <f t="shared" si="6"/>
        <v>0</v>
      </c>
      <c r="F91" s="8">
        <f t="shared" si="7"/>
        <v>6</v>
      </c>
      <c r="G91" s="9">
        <f t="shared" si="8"/>
        <v>0</v>
      </c>
    </row>
    <row r="92" spans="1:7" hidden="1" x14ac:dyDescent="0.25">
      <c r="A92" s="20">
        <f t="shared" si="11"/>
        <v>44743</v>
      </c>
      <c r="B92" s="20">
        <f t="shared" si="9"/>
        <v>44773</v>
      </c>
      <c r="C92" s="21">
        <v>21.28</v>
      </c>
      <c r="D92" s="9">
        <f t="shared" si="10"/>
        <v>31.92</v>
      </c>
      <c r="E92" s="8">
        <f t="shared" si="6"/>
        <v>0</v>
      </c>
      <c r="F92" s="8">
        <f t="shared" si="7"/>
        <v>6</v>
      </c>
      <c r="G92" s="9">
        <f t="shared" si="8"/>
        <v>0</v>
      </c>
    </row>
    <row r="93" spans="1:7" hidden="1" x14ac:dyDescent="0.25">
      <c r="A93" s="20">
        <f t="shared" si="11"/>
        <v>44774</v>
      </c>
      <c r="B93" s="20">
        <f t="shared" si="9"/>
        <v>44804</v>
      </c>
      <c r="C93" s="21">
        <v>22.21</v>
      </c>
      <c r="D93" s="9">
        <f t="shared" si="10"/>
        <v>33.314999999999998</v>
      </c>
      <c r="E93" s="8">
        <f t="shared" si="6"/>
        <v>0</v>
      </c>
      <c r="F93" s="8">
        <f t="shared" si="7"/>
        <v>6</v>
      </c>
      <c r="G93" s="9">
        <f t="shared" si="8"/>
        <v>0</v>
      </c>
    </row>
    <row r="94" spans="1:7" hidden="1" x14ac:dyDescent="0.25">
      <c r="A94" s="20">
        <f t="shared" si="11"/>
        <v>44805</v>
      </c>
      <c r="B94" s="20">
        <f t="shared" si="9"/>
        <v>44834</v>
      </c>
      <c r="C94" s="21">
        <v>23.5</v>
      </c>
      <c r="D94" s="9">
        <f t="shared" si="10"/>
        <v>35.25</v>
      </c>
      <c r="E94" s="8">
        <f t="shared" si="6"/>
        <v>0</v>
      </c>
      <c r="F94" s="8">
        <f t="shared" si="7"/>
        <v>6</v>
      </c>
      <c r="G94" s="9">
        <f t="shared" si="8"/>
        <v>0</v>
      </c>
    </row>
    <row r="95" spans="1:7" hidden="1" x14ac:dyDescent="0.25">
      <c r="A95" s="20">
        <f t="shared" si="11"/>
        <v>44835</v>
      </c>
      <c r="B95" s="20">
        <f t="shared" si="9"/>
        <v>44865</v>
      </c>
      <c r="C95" s="21">
        <v>24.61</v>
      </c>
      <c r="D95" s="9">
        <f t="shared" si="10"/>
        <v>36.914999999999999</v>
      </c>
      <c r="E95" s="8">
        <f t="shared" si="6"/>
        <v>0</v>
      </c>
      <c r="F95" s="8">
        <f t="shared" si="7"/>
        <v>6</v>
      </c>
      <c r="G95" s="9">
        <f t="shared" si="8"/>
        <v>0</v>
      </c>
    </row>
    <row r="96" spans="1:7" hidden="1" x14ac:dyDescent="0.25">
      <c r="A96" s="20">
        <f t="shared" si="11"/>
        <v>44866</v>
      </c>
      <c r="B96" s="20">
        <f t="shared" si="9"/>
        <v>44895</v>
      </c>
      <c r="C96" s="21">
        <v>25.78</v>
      </c>
      <c r="D96" s="9">
        <f t="shared" si="10"/>
        <v>38.67</v>
      </c>
      <c r="E96" s="8">
        <f t="shared" si="6"/>
        <v>0</v>
      </c>
      <c r="F96" s="8">
        <f t="shared" si="7"/>
        <v>6</v>
      </c>
      <c r="G96" s="9">
        <f t="shared" si="8"/>
        <v>0</v>
      </c>
    </row>
    <row r="97" spans="1:7" hidden="1" x14ac:dyDescent="0.25">
      <c r="A97" s="20">
        <f t="shared" si="11"/>
        <v>44896</v>
      </c>
      <c r="B97" s="20">
        <f t="shared" si="9"/>
        <v>44926</v>
      </c>
      <c r="C97" s="21">
        <v>27.64</v>
      </c>
      <c r="D97" s="9">
        <f t="shared" si="10"/>
        <v>41.46</v>
      </c>
      <c r="E97" s="8">
        <f t="shared" si="6"/>
        <v>0</v>
      </c>
      <c r="F97" s="8">
        <f t="shared" si="7"/>
        <v>6</v>
      </c>
      <c r="G97" s="9">
        <f t="shared" si="8"/>
        <v>0</v>
      </c>
    </row>
    <row r="98" spans="1:7" hidden="1" x14ac:dyDescent="0.25">
      <c r="A98" s="20">
        <f t="shared" si="11"/>
        <v>44927</v>
      </c>
      <c r="B98" s="20">
        <f t="shared" si="9"/>
        <v>44957</v>
      </c>
      <c r="C98" s="21">
        <v>28.84</v>
      </c>
      <c r="D98" s="9">
        <f t="shared" si="10"/>
        <v>43.26</v>
      </c>
      <c r="E98" s="8">
        <f t="shared" si="6"/>
        <v>0</v>
      </c>
      <c r="F98" s="8">
        <f t="shared" si="7"/>
        <v>6</v>
      </c>
      <c r="G98" s="9">
        <f t="shared" si="8"/>
        <v>0</v>
      </c>
    </row>
    <row r="99" spans="1:7" hidden="1" x14ac:dyDescent="0.25">
      <c r="A99" s="20">
        <f t="shared" si="11"/>
        <v>44958</v>
      </c>
      <c r="B99" s="20">
        <f t="shared" si="9"/>
        <v>44985</v>
      </c>
      <c r="C99" s="21">
        <v>30.18</v>
      </c>
      <c r="D99" s="9">
        <f t="shared" si="10"/>
        <v>45.269999999999996</v>
      </c>
      <c r="E99" s="8">
        <f t="shared" si="6"/>
        <v>0</v>
      </c>
      <c r="F99" s="8">
        <f t="shared" si="7"/>
        <v>6</v>
      </c>
      <c r="G99" s="9">
        <f>(((1+(D99/100))^(E99/365))-1)*$C$7</f>
        <v>0</v>
      </c>
    </row>
    <row r="100" spans="1:7" hidden="1" x14ac:dyDescent="0.25">
      <c r="A100" s="20">
        <f t="shared" si="11"/>
        <v>44986</v>
      </c>
      <c r="B100" s="20">
        <f t="shared" si="9"/>
        <v>45016</v>
      </c>
      <c r="C100" s="21">
        <v>30.84</v>
      </c>
      <c r="D100" s="9">
        <f t="shared" si="10"/>
        <v>46.26</v>
      </c>
      <c r="E100" s="8">
        <f t="shared" si="6"/>
        <v>0</v>
      </c>
      <c r="F100" s="8">
        <f t="shared" si="7"/>
        <v>6</v>
      </c>
      <c r="G100" s="9">
        <f t="shared" si="8"/>
        <v>0</v>
      </c>
    </row>
    <row r="101" spans="1:7" hidden="1" x14ac:dyDescent="0.25">
      <c r="A101" s="20">
        <v>45040</v>
      </c>
      <c r="B101" s="20">
        <f t="shared" si="9"/>
        <v>45046</v>
      </c>
      <c r="C101" s="21">
        <v>31.39</v>
      </c>
      <c r="D101" s="9">
        <f t="shared" si="10"/>
        <v>47.085000000000001</v>
      </c>
      <c r="E101" s="8">
        <f t="shared" si="6"/>
        <v>0</v>
      </c>
      <c r="F101" s="8">
        <f t="shared" si="7"/>
        <v>6</v>
      </c>
      <c r="G101" s="9">
        <f t="shared" si="8"/>
        <v>0</v>
      </c>
    </row>
    <row r="102" spans="1:7" hidden="1" x14ac:dyDescent="0.25">
      <c r="A102" s="20">
        <f>+B101+1</f>
        <v>45047</v>
      </c>
      <c r="B102" s="20">
        <f t="shared" si="9"/>
        <v>45077</v>
      </c>
      <c r="C102" s="21">
        <v>30.27</v>
      </c>
      <c r="D102" s="9">
        <f t="shared" si="10"/>
        <v>45.405000000000001</v>
      </c>
      <c r="E102" s="8">
        <f t="shared" si="6"/>
        <v>0</v>
      </c>
      <c r="F102" s="8">
        <f t="shared" si="7"/>
        <v>6</v>
      </c>
      <c r="G102" s="9">
        <f t="shared" si="8"/>
        <v>0</v>
      </c>
    </row>
    <row r="103" spans="1:7" hidden="1" x14ac:dyDescent="0.25">
      <c r="A103" s="20">
        <v>45097</v>
      </c>
      <c r="B103" s="20">
        <f t="shared" si="9"/>
        <v>45107</v>
      </c>
      <c r="C103" s="21">
        <v>29.76</v>
      </c>
      <c r="D103" s="9">
        <f t="shared" si="10"/>
        <v>44.64</v>
      </c>
      <c r="E103" s="8">
        <f t="shared" si="6"/>
        <v>0</v>
      </c>
      <c r="F103" s="8">
        <f t="shared" si="7"/>
        <v>6</v>
      </c>
      <c r="G103" s="9">
        <f t="shared" si="8"/>
        <v>0</v>
      </c>
    </row>
    <row r="104" spans="1:7" hidden="1" x14ac:dyDescent="0.25">
      <c r="A104" s="20">
        <v>45137</v>
      </c>
      <c r="B104" s="20">
        <f t="shared" si="9"/>
        <v>45138</v>
      </c>
      <c r="C104" s="21">
        <v>29.36</v>
      </c>
      <c r="D104" s="9">
        <f t="shared" si="10"/>
        <v>44.04</v>
      </c>
      <c r="E104" s="8">
        <f t="shared" si="6"/>
        <v>0</v>
      </c>
      <c r="F104" s="8">
        <f t="shared" si="7"/>
        <v>6</v>
      </c>
      <c r="G104" s="9">
        <f t="shared" si="8"/>
        <v>0</v>
      </c>
    </row>
    <row r="105" spans="1:7" hidden="1" x14ac:dyDescent="0.25">
      <c r="A105" s="20">
        <f t="shared" si="11"/>
        <v>45139</v>
      </c>
      <c r="B105" s="20">
        <f t="shared" si="9"/>
        <v>45169</v>
      </c>
      <c r="C105" s="21">
        <v>28.75</v>
      </c>
      <c r="D105" s="9">
        <f t="shared" si="10"/>
        <v>43.125</v>
      </c>
      <c r="E105" s="8">
        <f t="shared" si="6"/>
        <v>0</v>
      </c>
      <c r="F105" s="8">
        <f t="shared" si="7"/>
        <v>6</v>
      </c>
      <c r="G105" s="9">
        <f t="shared" si="8"/>
        <v>0</v>
      </c>
    </row>
    <row r="106" spans="1:7" x14ac:dyDescent="0.25">
      <c r="A106" s="20">
        <v>45194</v>
      </c>
      <c r="B106" s="20">
        <f t="shared" si="9"/>
        <v>45199</v>
      </c>
      <c r="C106" s="21">
        <v>28.03</v>
      </c>
      <c r="D106" s="9">
        <f t="shared" si="10"/>
        <v>42.045000000000002</v>
      </c>
      <c r="E106" s="8">
        <f t="shared" si="6"/>
        <v>6</v>
      </c>
      <c r="F106" s="8">
        <f t="shared" si="7"/>
        <v>12</v>
      </c>
      <c r="G106" s="9">
        <f t="shared" si="8"/>
        <v>2152.1595894763627</v>
      </c>
    </row>
    <row r="107" spans="1:7" x14ac:dyDescent="0.25">
      <c r="A107" s="20">
        <f t="shared" si="11"/>
        <v>45200</v>
      </c>
      <c r="B107" s="20">
        <f t="shared" si="9"/>
        <v>45230</v>
      </c>
      <c r="C107" s="21">
        <v>26.53</v>
      </c>
      <c r="D107" s="9">
        <f t="shared" si="10"/>
        <v>39.795000000000002</v>
      </c>
      <c r="E107" s="8">
        <f t="shared" si="6"/>
        <v>31</v>
      </c>
      <c r="F107" s="8">
        <f t="shared" si="7"/>
        <v>43</v>
      </c>
      <c r="G107" s="9">
        <f t="shared" si="8"/>
        <v>10735.040317896572</v>
      </c>
    </row>
    <row r="108" spans="1:7" x14ac:dyDescent="0.25">
      <c r="A108" s="20">
        <f t="shared" si="11"/>
        <v>45231</v>
      </c>
      <c r="B108" s="20">
        <f t="shared" si="9"/>
        <v>45260</v>
      </c>
      <c r="C108" s="21">
        <v>25.52</v>
      </c>
      <c r="D108" s="9">
        <f t="shared" si="10"/>
        <v>38.28</v>
      </c>
      <c r="E108" s="8">
        <f t="shared" si="6"/>
        <v>30</v>
      </c>
      <c r="F108" s="8">
        <f t="shared" si="7"/>
        <v>73</v>
      </c>
      <c r="G108" s="9">
        <f t="shared" si="8"/>
        <v>10041.692890352324</v>
      </c>
    </row>
    <row r="109" spans="1:7" x14ac:dyDescent="0.25">
      <c r="A109" s="20">
        <f t="shared" si="11"/>
        <v>45261</v>
      </c>
      <c r="B109" s="20">
        <f t="shared" si="9"/>
        <v>45291</v>
      </c>
      <c r="C109" s="21">
        <v>25.04</v>
      </c>
      <c r="D109" s="9">
        <f t="shared" si="10"/>
        <v>37.56</v>
      </c>
      <c r="E109" s="8">
        <f t="shared" si="6"/>
        <v>31</v>
      </c>
      <c r="F109" s="8">
        <f t="shared" si="7"/>
        <v>104</v>
      </c>
      <c r="G109" s="9">
        <f t="shared" si="8"/>
        <v>10211.563516938106</v>
      </c>
    </row>
    <row r="110" spans="1:7" x14ac:dyDescent="0.25">
      <c r="A110" s="20">
        <f t="shared" si="11"/>
        <v>45292</v>
      </c>
      <c r="B110" s="20">
        <f t="shared" si="9"/>
        <v>45322</v>
      </c>
      <c r="C110" s="21">
        <v>23.32</v>
      </c>
      <c r="D110" s="9">
        <f t="shared" si="10"/>
        <v>34.980000000000004</v>
      </c>
      <c r="E110" s="8">
        <f t="shared" si="6"/>
        <v>31</v>
      </c>
      <c r="F110" s="8">
        <f t="shared" si="7"/>
        <v>135</v>
      </c>
      <c r="G110" s="9">
        <f t="shared" si="8"/>
        <v>9597.515222963726</v>
      </c>
    </row>
    <row r="111" spans="1:7" x14ac:dyDescent="0.25">
      <c r="A111" s="20">
        <f t="shared" si="11"/>
        <v>45323</v>
      </c>
      <c r="B111" s="20">
        <f t="shared" si="9"/>
        <v>45351</v>
      </c>
      <c r="C111" s="21">
        <v>23.31</v>
      </c>
      <c r="D111" s="9">
        <f t="shared" si="10"/>
        <v>34.964999999999996</v>
      </c>
      <c r="E111" s="8">
        <f t="shared" si="6"/>
        <v>29</v>
      </c>
      <c r="F111" s="8">
        <f t="shared" si="7"/>
        <v>164</v>
      </c>
      <c r="G111" s="9">
        <f t="shared" si="8"/>
        <v>8967.5515920287125</v>
      </c>
    </row>
    <row r="112" spans="1:7" x14ac:dyDescent="0.25">
      <c r="A112" s="20">
        <f t="shared" si="11"/>
        <v>45352</v>
      </c>
      <c r="B112" s="20">
        <f t="shared" si="9"/>
        <v>45382</v>
      </c>
      <c r="C112" s="21">
        <v>22.2</v>
      </c>
      <c r="D112" s="9">
        <f t="shared" si="10"/>
        <v>33.299999999999997</v>
      </c>
      <c r="E112" s="8">
        <f t="shared" si="6"/>
        <v>31</v>
      </c>
      <c r="F112" s="8">
        <f t="shared" si="7"/>
        <v>195</v>
      </c>
      <c r="G112" s="9">
        <f t="shared" si="8"/>
        <v>9191.8698113091141</v>
      </c>
    </row>
    <row r="113" spans="1:7" x14ac:dyDescent="0.25">
      <c r="A113" s="20">
        <v>45383</v>
      </c>
      <c r="B113" s="20">
        <f t="shared" si="9"/>
        <v>45412</v>
      </c>
      <c r="C113" s="21">
        <v>22.06</v>
      </c>
      <c r="D113" s="9">
        <f t="shared" si="10"/>
        <v>33.089999999999996</v>
      </c>
      <c r="E113" s="8">
        <f t="shared" si="6"/>
        <v>30</v>
      </c>
      <c r="F113" s="8">
        <f t="shared" si="7"/>
        <v>225</v>
      </c>
      <c r="G113" s="9">
        <f t="shared" si="8"/>
        <v>8842.4929126858533</v>
      </c>
    </row>
    <row r="114" spans="1:7" x14ac:dyDescent="0.25">
      <c r="A114" s="20">
        <f t="shared" si="11"/>
        <v>45413</v>
      </c>
      <c r="B114" s="20">
        <f t="shared" si="9"/>
        <v>45443</v>
      </c>
      <c r="C114" s="21">
        <v>21.02</v>
      </c>
      <c r="D114" s="9">
        <f t="shared" si="10"/>
        <v>31.53</v>
      </c>
      <c r="E114" s="8">
        <f t="shared" si="6"/>
        <v>31</v>
      </c>
      <c r="F114" s="8">
        <f t="shared" si="7"/>
        <v>256</v>
      </c>
      <c r="G114" s="9">
        <f t="shared" si="8"/>
        <v>8759.4008414487944</v>
      </c>
    </row>
    <row r="115" spans="1:7" x14ac:dyDescent="0.25">
      <c r="A115" s="20">
        <f t="shared" si="11"/>
        <v>45444</v>
      </c>
      <c r="B115" s="20">
        <f t="shared" si="9"/>
        <v>45473</v>
      </c>
      <c r="C115" s="21">
        <v>20.56</v>
      </c>
      <c r="D115" s="9">
        <f t="shared" si="10"/>
        <v>30.839999999999996</v>
      </c>
      <c r="E115" s="8">
        <f t="shared" si="6"/>
        <v>30</v>
      </c>
      <c r="F115" s="8">
        <f t="shared" si="7"/>
        <v>286</v>
      </c>
      <c r="G115" s="9">
        <f t="shared" si="8"/>
        <v>8309.2191804742379</v>
      </c>
    </row>
    <row r="116" spans="1:7" x14ac:dyDescent="0.25">
      <c r="A116" s="20">
        <f t="shared" si="11"/>
        <v>45474</v>
      </c>
      <c r="B116" s="20">
        <f t="shared" si="9"/>
        <v>45504</v>
      </c>
      <c r="C116" s="21">
        <v>19.66</v>
      </c>
      <c r="D116" s="9">
        <f t="shared" si="10"/>
        <v>29.490000000000002</v>
      </c>
      <c r="E116" s="8">
        <f t="shared" si="6"/>
        <v>31</v>
      </c>
      <c r="F116" s="8">
        <f t="shared" si="7"/>
        <v>317</v>
      </c>
      <c r="G116" s="9">
        <f t="shared" si="8"/>
        <v>8254.3061286886077</v>
      </c>
    </row>
    <row r="117" spans="1:7" x14ac:dyDescent="0.25">
      <c r="A117" s="20">
        <f t="shared" si="11"/>
        <v>45505</v>
      </c>
      <c r="B117" s="20">
        <f t="shared" si="9"/>
        <v>45535</v>
      </c>
      <c r="C117" s="21">
        <v>19.47</v>
      </c>
      <c r="D117" s="9">
        <f t="shared" si="10"/>
        <v>29.204999999999998</v>
      </c>
      <c r="E117" s="8">
        <f t="shared" si="6"/>
        <v>31</v>
      </c>
      <c r="F117" s="8">
        <f t="shared" si="7"/>
        <v>348</v>
      </c>
      <c r="G117" s="9">
        <f t="shared" si="8"/>
        <v>8183.1625596207477</v>
      </c>
    </row>
    <row r="118" spans="1:7" x14ac:dyDescent="0.25">
      <c r="A118" s="20">
        <f t="shared" si="11"/>
        <v>45536</v>
      </c>
      <c r="B118" s="20">
        <f t="shared" si="9"/>
        <v>45565</v>
      </c>
      <c r="C118" s="21">
        <v>19.23</v>
      </c>
      <c r="D118" s="9">
        <f t="shared" si="10"/>
        <v>28.844999999999999</v>
      </c>
      <c r="E118" s="8">
        <f t="shared" si="6"/>
        <v>30</v>
      </c>
      <c r="F118" s="8">
        <f t="shared" si="7"/>
        <v>378</v>
      </c>
      <c r="G118" s="9">
        <f t="shared" si="8"/>
        <v>7829.2957632025027</v>
      </c>
    </row>
    <row r="119" spans="1:7" x14ac:dyDescent="0.25">
      <c r="A119" s="20">
        <f t="shared" si="11"/>
        <v>45566</v>
      </c>
      <c r="B119" s="20">
        <f t="shared" si="9"/>
        <v>45596</v>
      </c>
      <c r="C119" s="21">
        <v>18.78</v>
      </c>
      <c r="D119" s="9">
        <f t="shared" si="10"/>
        <v>28.17</v>
      </c>
      <c r="E119" s="8">
        <f t="shared" si="6"/>
        <v>31</v>
      </c>
      <c r="F119" s="8">
        <f t="shared" si="7"/>
        <v>409</v>
      </c>
      <c r="G119" s="9">
        <f t="shared" si="8"/>
        <v>7923.5856720316333</v>
      </c>
    </row>
    <row r="120" spans="1:7" x14ac:dyDescent="0.25">
      <c r="A120" s="20">
        <v>45597</v>
      </c>
      <c r="B120" s="20">
        <f t="shared" si="9"/>
        <v>45626</v>
      </c>
      <c r="C120" s="21">
        <v>18.600000000000001</v>
      </c>
      <c r="D120" s="9">
        <f t="shared" si="10"/>
        <v>27.900000000000002</v>
      </c>
      <c r="E120" s="8">
        <f t="shared" si="6"/>
        <v>30</v>
      </c>
      <c r="F120" s="8">
        <f t="shared" si="7"/>
        <v>439</v>
      </c>
      <c r="G120" s="9">
        <f t="shared" si="8"/>
        <v>7599.5785714519134</v>
      </c>
    </row>
    <row r="121" spans="1:7" x14ac:dyDescent="0.25">
      <c r="A121" s="20">
        <v>45627</v>
      </c>
      <c r="B121" s="20">
        <f t="shared" si="9"/>
        <v>45657</v>
      </c>
      <c r="C121" s="21">
        <v>17.59</v>
      </c>
      <c r="D121" s="9">
        <f t="shared" si="10"/>
        <v>26.384999999999998</v>
      </c>
      <c r="E121" s="8">
        <f t="shared" si="6"/>
        <v>31</v>
      </c>
      <c r="F121" s="8">
        <f t="shared" si="7"/>
        <v>470</v>
      </c>
      <c r="G121" s="9">
        <f t="shared" si="8"/>
        <v>7471.369144303927</v>
      </c>
    </row>
    <row r="122" spans="1:7" x14ac:dyDescent="0.25">
      <c r="A122" s="20">
        <v>45658</v>
      </c>
      <c r="B122" s="20">
        <f t="shared" si="9"/>
        <v>45688</v>
      </c>
      <c r="C122" s="21">
        <v>16.59</v>
      </c>
      <c r="D122" s="9">
        <f t="shared" si="10"/>
        <v>24.884999999999998</v>
      </c>
      <c r="E122" s="8">
        <f t="shared" si="6"/>
        <v>31</v>
      </c>
      <c r="F122" s="8">
        <f t="shared" si="7"/>
        <v>501</v>
      </c>
      <c r="G122" s="9">
        <f t="shared" si="8"/>
        <v>7086.8130954263715</v>
      </c>
    </row>
    <row r="123" spans="1:7" x14ac:dyDescent="0.25">
      <c r="A123" s="20">
        <v>45689</v>
      </c>
      <c r="B123" s="20">
        <f t="shared" si="9"/>
        <v>45716</v>
      </c>
      <c r="C123" s="21">
        <v>17.53</v>
      </c>
      <c r="D123" s="9">
        <f t="shared" si="10"/>
        <v>26.295000000000002</v>
      </c>
      <c r="E123" s="8">
        <f t="shared" si="6"/>
        <v>28</v>
      </c>
      <c r="F123" s="8">
        <f t="shared" si="7"/>
        <v>529</v>
      </c>
      <c r="G123" s="9">
        <f t="shared" si="8"/>
        <v>6721.1280831848844</v>
      </c>
    </row>
    <row r="124" spans="1:7" x14ac:dyDescent="0.25">
      <c r="A124" s="20">
        <v>45717</v>
      </c>
      <c r="B124" s="20">
        <f t="shared" si="9"/>
        <v>45747</v>
      </c>
      <c r="C124" s="21">
        <v>16.61</v>
      </c>
      <c r="D124" s="9">
        <f t="shared" si="10"/>
        <v>24.914999999999999</v>
      </c>
      <c r="E124" s="8">
        <f t="shared" si="6"/>
        <v>31</v>
      </c>
      <c r="F124" s="8">
        <f t="shared" si="7"/>
        <v>560</v>
      </c>
      <c r="G124" s="9">
        <f t="shared" si="8"/>
        <v>7094.5455416232635</v>
      </c>
    </row>
    <row r="125" spans="1:7" x14ac:dyDescent="0.25">
      <c r="A125" s="20">
        <v>45748</v>
      </c>
      <c r="B125" s="20">
        <f t="shared" si="9"/>
        <v>45777</v>
      </c>
      <c r="C125" s="21">
        <v>17.079999999999998</v>
      </c>
      <c r="D125" s="9">
        <f t="shared" si="10"/>
        <v>25.619999999999997</v>
      </c>
      <c r="E125" s="8">
        <f t="shared" si="6"/>
        <v>30</v>
      </c>
      <c r="F125" s="8">
        <f t="shared" si="7"/>
        <v>590</v>
      </c>
      <c r="G125" s="9">
        <f t="shared" si="8"/>
        <v>7038.8616395997069</v>
      </c>
    </row>
    <row r="126" spans="1:7" x14ac:dyDescent="0.25">
      <c r="A126" s="20">
        <v>45778</v>
      </c>
      <c r="B126" s="20">
        <f t="shared" si="9"/>
        <v>45808</v>
      </c>
      <c r="C126" s="21">
        <v>17.309999999999999</v>
      </c>
      <c r="D126" s="9">
        <f t="shared" si="10"/>
        <v>25.964999999999996</v>
      </c>
      <c r="E126" s="8">
        <f t="shared" si="6"/>
        <v>31</v>
      </c>
      <c r="F126" s="8">
        <f t="shared" si="7"/>
        <v>621</v>
      </c>
      <c r="G126" s="9">
        <f t="shared" si="8"/>
        <v>7364.1162454361502</v>
      </c>
    </row>
    <row r="127" spans="1:7" ht="15.75" thickBot="1" x14ac:dyDescent="0.3">
      <c r="A127" s="20">
        <v>45809</v>
      </c>
      <c r="B127" s="20">
        <f t="shared" si="9"/>
        <v>45838</v>
      </c>
      <c r="C127" s="9">
        <v>17.03</v>
      </c>
      <c r="D127" s="9">
        <f t="shared" si="10"/>
        <v>25.545000000000002</v>
      </c>
      <c r="E127" s="8">
        <f t="shared" si="6"/>
        <v>30</v>
      </c>
      <c r="F127" s="8">
        <f t="shared" si="7"/>
        <v>651</v>
      </c>
      <c r="G127" s="9">
        <f t="shared" si="8"/>
        <v>7020.2587774710546</v>
      </c>
    </row>
    <row r="128" spans="1:7" ht="15.75" thickBot="1" x14ac:dyDescent="0.3">
      <c r="A128" s="43" t="s">
        <v>14</v>
      </c>
      <c r="B128" s="44"/>
      <c r="C128" s="44"/>
      <c r="D128" s="44"/>
      <c r="E128" s="44"/>
      <c r="F128" s="45"/>
      <c r="G128" s="22">
        <f>SUM(G15:G127)</f>
        <v>176395.52709761454</v>
      </c>
    </row>
  </sheetData>
  <mergeCells count="10">
    <mergeCell ref="A128:F128"/>
    <mergeCell ref="A1:G1"/>
    <mergeCell ref="A2:G2"/>
    <mergeCell ref="A4:G4"/>
    <mergeCell ref="A12:B14"/>
    <mergeCell ref="C12:C14"/>
    <mergeCell ref="D12:D14"/>
    <mergeCell ref="E12:E14"/>
    <mergeCell ref="F12:F14"/>
    <mergeCell ref="G12:G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04FEE-72AF-4136-81AE-44AF2CF6BB1F}">
  <dimension ref="A1:G128"/>
  <sheetViews>
    <sheetView topLeftCell="A6" workbookViewId="0">
      <selection activeCell="G129" sqref="G129"/>
    </sheetView>
  </sheetViews>
  <sheetFormatPr baseColWidth="10" defaultRowHeight="15" x14ac:dyDescent="0.25"/>
  <cols>
    <col min="7" max="7" width="14.7109375" customWidth="1"/>
  </cols>
  <sheetData>
    <row r="1" spans="1:7" ht="15.75" thickBot="1" x14ac:dyDescent="0.3">
      <c r="A1" s="46"/>
      <c r="B1" s="46"/>
      <c r="C1" s="46"/>
      <c r="D1" s="46"/>
      <c r="E1" s="46"/>
      <c r="F1" s="46"/>
      <c r="G1" s="46"/>
    </row>
    <row r="2" spans="1:7" ht="16.5" thickTop="1" thickBot="1" x14ac:dyDescent="0.3">
      <c r="A2" s="46" t="s">
        <v>0</v>
      </c>
      <c r="B2" s="46"/>
      <c r="C2" s="46"/>
      <c r="D2" s="46"/>
      <c r="E2" s="46"/>
      <c r="F2" s="46"/>
      <c r="G2" s="46"/>
    </row>
    <row r="3" spans="1:7" ht="15.75" thickTop="1" x14ac:dyDescent="0.25">
      <c r="A3" s="7"/>
      <c r="B3" s="7"/>
      <c r="C3" s="7"/>
      <c r="D3" s="7"/>
      <c r="E3" s="7"/>
      <c r="F3" s="7"/>
      <c r="G3" s="7"/>
    </row>
    <row r="4" spans="1:7" x14ac:dyDescent="0.25">
      <c r="A4" s="47" t="s">
        <v>1</v>
      </c>
      <c r="B4" s="47"/>
      <c r="C4" s="47"/>
      <c r="D4" s="47"/>
      <c r="E4" s="47"/>
      <c r="F4" s="47"/>
      <c r="G4" s="47"/>
    </row>
    <row r="5" spans="1:7" x14ac:dyDescent="0.25">
      <c r="A5" s="8"/>
      <c r="B5" s="8"/>
      <c r="C5" s="9"/>
      <c r="D5" s="9"/>
      <c r="E5" s="10"/>
      <c r="F5" s="8"/>
      <c r="G5" s="9"/>
    </row>
    <row r="6" spans="1:7" x14ac:dyDescent="0.25">
      <c r="A6" s="8"/>
      <c r="B6" s="8"/>
      <c r="C6" s="11" t="s">
        <v>2</v>
      </c>
      <c r="D6" s="12" t="s">
        <v>3</v>
      </c>
      <c r="E6" s="12" t="s">
        <v>4</v>
      </c>
      <c r="F6" s="8"/>
      <c r="G6" s="9"/>
    </row>
    <row r="7" spans="1:7" x14ac:dyDescent="0.25">
      <c r="A7" s="8"/>
      <c r="B7" s="8"/>
      <c r="C7" s="9">
        <v>371953</v>
      </c>
      <c r="D7" s="13">
        <v>45177</v>
      </c>
      <c r="E7" s="14">
        <v>45838</v>
      </c>
      <c r="F7" s="8"/>
      <c r="G7" s="9"/>
    </row>
    <row r="8" spans="1:7" x14ac:dyDescent="0.25">
      <c r="A8" s="8" t="s">
        <v>5</v>
      </c>
      <c r="B8" s="8"/>
      <c r="C8" s="15">
        <f>+E7-D7+1</f>
        <v>662</v>
      </c>
      <c r="D8" s="9"/>
      <c r="E8" s="8"/>
      <c r="F8" s="8"/>
      <c r="G8" s="9"/>
    </row>
    <row r="9" spans="1:7" x14ac:dyDescent="0.25">
      <c r="A9" s="16" t="s">
        <v>6</v>
      </c>
      <c r="B9" s="16"/>
      <c r="C9" s="17">
        <f>G128</f>
        <v>182561.17667410386</v>
      </c>
      <c r="D9" s="18"/>
      <c r="E9" s="19"/>
      <c r="F9" s="19"/>
      <c r="G9" s="18"/>
    </row>
    <row r="10" spans="1:7" x14ac:dyDescent="0.25">
      <c r="A10" s="8" t="s">
        <v>7</v>
      </c>
      <c r="B10" s="8"/>
      <c r="C10" s="15">
        <v>2</v>
      </c>
      <c r="D10" s="9"/>
      <c r="E10" s="8"/>
      <c r="F10" s="8"/>
      <c r="G10" s="9"/>
    </row>
    <row r="11" spans="1:7" x14ac:dyDescent="0.25">
      <c r="A11" s="8"/>
      <c r="B11" s="8"/>
      <c r="C11" s="9"/>
      <c r="D11" s="9"/>
      <c r="E11" s="8"/>
      <c r="F11" s="8"/>
      <c r="G11" s="9"/>
    </row>
    <row r="12" spans="1:7" x14ac:dyDescent="0.25">
      <c r="A12" s="48" t="s">
        <v>8</v>
      </c>
      <c r="B12" s="49"/>
      <c r="C12" s="54" t="s">
        <v>9</v>
      </c>
      <c r="D12" s="57" t="s">
        <v>10</v>
      </c>
      <c r="E12" s="60" t="s">
        <v>11</v>
      </c>
      <c r="F12" s="60" t="s">
        <v>12</v>
      </c>
      <c r="G12" s="54" t="s">
        <v>13</v>
      </c>
    </row>
    <row r="13" spans="1:7" x14ac:dyDescent="0.25">
      <c r="A13" s="50"/>
      <c r="B13" s="51"/>
      <c r="C13" s="55"/>
      <c r="D13" s="58"/>
      <c r="E13" s="61"/>
      <c r="F13" s="61"/>
      <c r="G13" s="55"/>
    </row>
    <row r="14" spans="1:7" x14ac:dyDescent="0.25">
      <c r="A14" s="52"/>
      <c r="B14" s="53"/>
      <c r="C14" s="56"/>
      <c r="D14" s="59"/>
      <c r="E14" s="62"/>
      <c r="F14" s="62"/>
      <c r="G14" s="56"/>
    </row>
    <row r="15" spans="1:7" hidden="1" x14ac:dyDescent="0.25">
      <c r="A15" s="20">
        <v>42157</v>
      </c>
      <c r="B15" s="20">
        <f>EOMONTH(A15,0)</f>
        <v>42185</v>
      </c>
      <c r="C15" s="9">
        <v>19.37</v>
      </c>
      <c r="D15" s="9">
        <f>IF($C$10=1, +C15,+C15*1.5)</f>
        <v>29.055</v>
      </c>
      <c r="E15" s="8">
        <f t="shared" ref="E15:E78" si="0">IF(F14=$C$8,0, IF(AND($D$7&gt;B15,$E$7&gt;B15),0, IF(AND($D$7&gt;=A15,$E$7&lt;=B15),$E$7-$D$7+1,IF(AND(F14&lt;&gt;0,$E$7&gt;=A15,$E$7&lt;=B15),$E$7-A15+1,IF(AND(F14=0,$D$7&gt;=A15,$D$7&lt;=B15,$E$7&gt;B15),B15-$D$7+1, B15-A15+1)))))</f>
        <v>0</v>
      </c>
      <c r="F15" s="8">
        <v>6</v>
      </c>
      <c r="G15" s="9">
        <f>(((1+(D15/100))^(E15/365))-1)*$C$7</f>
        <v>0</v>
      </c>
    </row>
    <row r="16" spans="1:7" hidden="1" x14ac:dyDescent="0.25">
      <c r="A16" s="20">
        <f>+B15+1</f>
        <v>42186</v>
      </c>
      <c r="B16" s="20">
        <f>EOMONTH(A16,0)</f>
        <v>42216</v>
      </c>
      <c r="C16" s="9">
        <v>19.260000000000002</v>
      </c>
      <c r="D16" s="9">
        <f>IF($C$10=1, +C16,+C16*1.5)</f>
        <v>28.89</v>
      </c>
      <c r="E16" s="8">
        <f t="shared" si="0"/>
        <v>0</v>
      </c>
      <c r="F16" s="8">
        <f t="shared" ref="F16:F79" si="1">+F15+E16</f>
        <v>6</v>
      </c>
      <c r="G16" s="9">
        <f t="shared" ref="G16:G79" si="2">(((1+(D16/100))^(E16/365))-1)*$C$7</f>
        <v>0</v>
      </c>
    </row>
    <row r="17" spans="1:7" hidden="1" x14ac:dyDescent="0.25">
      <c r="A17" s="20">
        <f>+B16+1</f>
        <v>42217</v>
      </c>
      <c r="B17" s="20">
        <f t="shared" ref="B17:B80" si="3">EOMONTH(A17,0)</f>
        <v>42247</v>
      </c>
      <c r="C17" s="9">
        <v>19.260000000000002</v>
      </c>
      <c r="D17" s="9">
        <f t="shared" ref="D17:D80" si="4">IF($C$10=1, +C17,+C17*1.5)</f>
        <v>28.89</v>
      </c>
      <c r="E17" s="8">
        <f>IF(F16=$C$8,0, IF(AND($D$7&gt;B17,$E$7&gt;B17),0, IF(AND($D$7&gt;=A17,$E$7&lt;=B17),$E$7-$D$7+1,IF(AND(F16&lt;&gt;0,$E$7&gt;=A17,$E$7&lt;=B17),$E$7-A17+1,IF(AND(F16=0,$D$7&gt;=A17,$D$7&lt;=B17,$E$7&gt;B17),B17-$D$7+1, B17-A17+1)))))</f>
        <v>0</v>
      </c>
      <c r="F17" s="8">
        <f>+F16+E17</f>
        <v>6</v>
      </c>
      <c r="G17" s="9">
        <f t="shared" si="2"/>
        <v>0</v>
      </c>
    </row>
    <row r="18" spans="1:7" hidden="1" x14ac:dyDescent="0.25">
      <c r="A18" s="20">
        <f t="shared" ref="A18:A81" si="5">+B17+1</f>
        <v>42248</v>
      </c>
      <c r="B18" s="20">
        <f t="shared" si="3"/>
        <v>42277</v>
      </c>
      <c r="C18" s="9">
        <v>19.260000000000002</v>
      </c>
      <c r="D18" s="9">
        <f>IF($C$10=1, +C18,+C18*1.5)</f>
        <v>28.89</v>
      </c>
      <c r="E18" s="8">
        <f t="shared" si="0"/>
        <v>0</v>
      </c>
      <c r="F18" s="8">
        <f t="shared" si="1"/>
        <v>6</v>
      </c>
      <c r="G18" s="9">
        <f t="shared" si="2"/>
        <v>0</v>
      </c>
    </row>
    <row r="19" spans="1:7" hidden="1" x14ac:dyDescent="0.25">
      <c r="A19" s="20">
        <f t="shared" si="5"/>
        <v>42278</v>
      </c>
      <c r="B19" s="20">
        <f t="shared" si="3"/>
        <v>42308</v>
      </c>
      <c r="C19" s="9">
        <v>19.329999999999998</v>
      </c>
      <c r="D19" s="9">
        <f t="shared" si="4"/>
        <v>28.994999999999997</v>
      </c>
      <c r="E19" s="8">
        <f t="shared" si="0"/>
        <v>0</v>
      </c>
      <c r="F19" s="8">
        <f t="shared" si="1"/>
        <v>6</v>
      </c>
      <c r="G19" s="9">
        <f t="shared" si="2"/>
        <v>0</v>
      </c>
    </row>
    <row r="20" spans="1:7" hidden="1" x14ac:dyDescent="0.25">
      <c r="A20" s="20">
        <f t="shared" si="5"/>
        <v>42309</v>
      </c>
      <c r="B20" s="20">
        <f t="shared" si="3"/>
        <v>42338</v>
      </c>
      <c r="C20" s="9">
        <v>19.329999999999998</v>
      </c>
      <c r="D20" s="9">
        <f t="shared" si="4"/>
        <v>28.994999999999997</v>
      </c>
      <c r="E20" s="8">
        <f t="shared" si="0"/>
        <v>0</v>
      </c>
      <c r="F20" s="8">
        <f t="shared" si="1"/>
        <v>6</v>
      </c>
      <c r="G20" s="9">
        <f t="shared" si="2"/>
        <v>0</v>
      </c>
    </row>
    <row r="21" spans="1:7" hidden="1" x14ac:dyDescent="0.25">
      <c r="A21" s="20">
        <f t="shared" si="5"/>
        <v>42339</v>
      </c>
      <c r="B21" s="20">
        <f t="shared" si="3"/>
        <v>42369</v>
      </c>
      <c r="C21" s="9">
        <v>19.329999999999998</v>
      </c>
      <c r="D21" s="9">
        <f t="shared" si="4"/>
        <v>28.994999999999997</v>
      </c>
      <c r="E21" s="8">
        <f t="shared" si="0"/>
        <v>0</v>
      </c>
      <c r="F21" s="8">
        <f t="shared" si="1"/>
        <v>6</v>
      </c>
      <c r="G21" s="9">
        <f t="shared" si="2"/>
        <v>0</v>
      </c>
    </row>
    <row r="22" spans="1:7" hidden="1" x14ac:dyDescent="0.25">
      <c r="A22" s="20">
        <v>42633</v>
      </c>
      <c r="B22" s="20">
        <f t="shared" si="3"/>
        <v>42643</v>
      </c>
      <c r="C22" s="9">
        <v>21.34</v>
      </c>
      <c r="D22" s="9">
        <f t="shared" si="4"/>
        <v>32.01</v>
      </c>
      <c r="E22" s="8">
        <f t="shared" si="0"/>
        <v>0</v>
      </c>
      <c r="F22" s="8">
        <f t="shared" si="1"/>
        <v>6</v>
      </c>
      <c r="G22" s="9">
        <f t="shared" si="2"/>
        <v>0</v>
      </c>
    </row>
    <row r="23" spans="1:7" hidden="1" x14ac:dyDescent="0.25">
      <c r="A23" s="20">
        <f t="shared" si="5"/>
        <v>42644</v>
      </c>
      <c r="B23" s="20">
        <f t="shared" si="3"/>
        <v>42674</v>
      </c>
      <c r="C23" s="9">
        <v>21.99</v>
      </c>
      <c r="D23" s="9">
        <f t="shared" si="4"/>
        <v>32.984999999999999</v>
      </c>
      <c r="E23" s="8">
        <f t="shared" si="0"/>
        <v>0</v>
      </c>
      <c r="F23" s="8">
        <f t="shared" si="1"/>
        <v>6</v>
      </c>
      <c r="G23" s="9">
        <f t="shared" si="2"/>
        <v>0</v>
      </c>
    </row>
    <row r="24" spans="1:7" hidden="1" x14ac:dyDescent="0.25">
      <c r="A24" s="20">
        <f t="shared" si="5"/>
        <v>42675</v>
      </c>
      <c r="B24" s="20">
        <f t="shared" si="3"/>
        <v>42704</v>
      </c>
      <c r="C24" s="9">
        <v>16.68</v>
      </c>
      <c r="D24" s="9">
        <f t="shared" si="4"/>
        <v>25.02</v>
      </c>
      <c r="E24" s="8">
        <f t="shared" si="0"/>
        <v>0</v>
      </c>
      <c r="F24" s="8">
        <f t="shared" si="1"/>
        <v>6</v>
      </c>
      <c r="G24" s="9">
        <f t="shared" si="2"/>
        <v>0</v>
      </c>
    </row>
    <row r="25" spans="1:7" hidden="1" x14ac:dyDescent="0.25">
      <c r="A25" s="20">
        <f t="shared" si="5"/>
        <v>42705</v>
      </c>
      <c r="B25" s="20">
        <f t="shared" si="3"/>
        <v>42735</v>
      </c>
      <c r="C25" s="9">
        <v>16.68</v>
      </c>
      <c r="D25" s="9">
        <f t="shared" si="4"/>
        <v>25.02</v>
      </c>
      <c r="E25" s="8">
        <f t="shared" si="0"/>
        <v>0</v>
      </c>
      <c r="F25" s="8">
        <f t="shared" si="1"/>
        <v>6</v>
      </c>
      <c r="G25" s="9">
        <f t="shared" si="2"/>
        <v>0</v>
      </c>
    </row>
    <row r="26" spans="1:7" hidden="1" x14ac:dyDescent="0.25">
      <c r="A26" s="20">
        <f t="shared" si="5"/>
        <v>42736</v>
      </c>
      <c r="B26" s="20">
        <f t="shared" si="3"/>
        <v>42766</v>
      </c>
      <c r="C26" s="9">
        <v>22.34</v>
      </c>
      <c r="D26" s="9">
        <f t="shared" si="4"/>
        <v>33.51</v>
      </c>
      <c r="E26" s="8">
        <f t="shared" si="0"/>
        <v>0</v>
      </c>
      <c r="F26" s="8">
        <f t="shared" si="1"/>
        <v>6</v>
      </c>
      <c r="G26" s="9">
        <f t="shared" si="2"/>
        <v>0</v>
      </c>
    </row>
    <row r="27" spans="1:7" hidden="1" x14ac:dyDescent="0.25">
      <c r="A27" s="20">
        <f t="shared" si="5"/>
        <v>42767</v>
      </c>
      <c r="B27" s="20">
        <f t="shared" si="3"/>
        <v>42794</v>
      </c>
      <c r="C27" s="9">
        <v>22.34</v>
      </c>
      <c r="D27" s="9">
        <f t="shared" si="4"/>
        <v>33.51</v>
      </c>
      <c r="E27" s="8">
        <f t="shared" si="0"/>
        <v>0</v>
      </c>
      <c r="F27" s="8">
        <f t="shared" si="1"/>
        <v>6</v>
      </c>
      <c r="G27" s="9">
        <f t="shared" si="2"/>
        <v>0</v>
      </c>
    </row>
    <row r="28" spans="1:7" hidden="1" x14ac:dyDescent="0.25">
      <c r="A28" s="20">
        <f t="shared" si="5"/>
        <v>42795</v>
      </c>
      <c r="B28" s="20">
        <f t="shared" si="3"/>
        <v>42825</v>
      </c>
      <c r="C28" s="9">
        <v>22.34</v>
      </c>
      <c r="D28" s="9">
        <f t="shared" si="4"/>
        <v>33.51</v>
      </c>
      <c r="E28" s="8">
        <f t="shared" si="0"/>
        <v>0</v>
      </c>
      <c r="F28" s="8">
        <f t="shared" si="1"/>
        <v>6</v>
      </c>
      <c r="G28" s="9">
        <f t="shared" si="2"/>
        <v>0</v>
      </c>
    </row>
    <row r="29" spans="1:7" hidden="1" x14ac:dyDescent="0.25">
      <c r="A29" s="20">
        <f t="shared" si="5"/>
        <v>42826</v>
      </c>
      <c r="B29" s="20">
        <f t="shared" si="3"/>
        <v>42855</v>
      </c>
      <c r="C29" s="9">
        <v>22.33</v>
      </c>
      <c r="D29" s="9">
        <f t="shared" si="4"/>
        <v>33.494999999999997</v>
      </c>
      <c r="E29" s="8">
        <f t="shared" si="0"/>
        <v>0</v>
      </c>
      <c r="F29" s="8">
        <f t="shared" si="1"/>
        <v>6</v>
      </c>
      <c r="G29" s="9">
        <f t="shared" si="2"/>
        <v>0</v>
      </c>
    </row>
    <row r="30" spans="1:7" hidden="1" x14ac:dyDescent="0.25">
      <c r="A30" s="20">
        <f t="shared" si="5"/>
        <v>42856</v>
      </c>
      <c r="B30" s="20">
        <f t="shared" si="3"/>
        <v>42886</v>
      </c>
      <c r="C30" s="9">
        <v>22.33</v>
      </c>
      <c r="D30" s="9">
        <f t="shared" si="4"/>
        <v>33.494999999999997</v>
      </c>
      <c r="E30" s="8">
        <f t="shared" si="0"/>
        <v>0</v>
      </c>
      <c r="F30" s="8">
        <f t="shared" si="1"/>
        <v>6</v>
      </c>
      <c r="G30" s="9">
        <f t="shared" si="2"/>
        <v>0</v>
      </c>
    </row>
    <row r="31" spans="1:7" hidden="1" x14ac:dyDescent="0.25">
      <c r="A31" s="20">
        <f t="shared" si="5"/>
        <v>42887</v>
      </c>
      <c r="B31" s="20">
        <f t="shared" si="3"/>
        <v>42916</v>
      </c>
      <c r="C31" s="9">
        <v>22.33</v>
      </c>
      <c r="D31" s="9">
        <f t="shared" si="4"/>
        <v>33.494999999999997</v>
      </c>
      <c r="E31" s="8">
        <f t="shared" si="0"/>
        <v>0</v>
      </c>
      <c r="F31" s="8">
        <f t="shared" si="1"/>
        <v>6</v>
      </c>
      <c r="G31" s="9">
        <f t="shared" si="2"/>
        <v>0</v>
      </c>
    </row>
    <row r="32" spans="1:7" hidden="1" x14ac:dyDescent="0.25">
      <c r="A32" s="20">
        <f t="shared" si="5"/>
        <v>42917</v>
      </c>
      <c r="B32" s="20">
        <f t="shared" si="3"/>
        <v>42947</v>
      </c>
      <c r="C32" s="9">
        <v>21.98</v>
      </c>
      <c r="D32" s="9">
        <f t="shared" si="4"/>
        <v>32.97</v>
      </c>
      <c r="E32" s="8">
        <f t="shared" si="0"/>
        <v>0</v>
      </c>
      <c r="F32" s="8">
        <f t="shared" si="1"/>
        <v>6</v>
      </c>
      <c r="G32" s="9">
        <f t="shared" si="2"/>
        <v>0</v>
      </c>
    </row>
    <row r="33" spans="1:7" hidden="1" x14ac:dyDescent="0.25">
      <c r="A33" s="20">
        <f t="shared" si="5"/>
        <v>42948</v>
      </c>
      <c r="B33" s="20">
        <f t="shared" si="3"/>
        <v>42978</v>
      </c>
      <c r="C33" s="9">
        <v>21.98</v>
      </c>
      <c r="D33" s="9">
        <f t="shared" si="4"/>
        <v>32.97</v>
      </c>
      <c r="E33" s="8">
        <f t="shared" si="0"/>
        <v>0</v>
      </c>
      <c r="F33" s="8">
        <f t="shared" si="1"/>
        <v>6</v>
      </c>
      <c r="G33" s="9">
        <f t="shared" si="2"/>
        <v>0</v>
      </c>
    </row>
    <row r="34" spans="1:7" hidden="1" x14ac:dyDescent="0.25">
      <c r="A34" s="20">
        <f t="shared" si="5"/>
        <v>42979</v>
      </c>
      <c r="B34" s="20">
        <f t="shared" si="3"/>
        <v>43008</v>
      </c>
      <c r="C34" s="9">
        <v>21.98</v>
      </c>
      <c r="D34" s="9">
        <f t="shared" si="4"/>
        <v>32.97</v>
      </c>
      <c r="E34" s="8">
        <f t="shared" si="0"/>
        <v>0</v>
      </c>
      <c r="F34" s="8">
        <f t="shared" si="1"/>
        <v>6</v>
      </c>
      <c r="G34" s="9">
        <f t="shared" si="2"/>
        <v>0</v>
      </c>
    </row>
    <row r="35" spans="1:7" hidden="1" x14ac:dyDescent="0.25">
      <c r="A35" s="20">
        <f t="shared" si="5"/>
        <v>43009</v>
      </c>
      <c r="B35" s="20">
        <f t="shared" si="3"/>
        <v>43039</v>
      </c>
      <c r="C35" s="9">
        <v>21.15</v>
      </c>
      <c r="D35" s="9">
        <f t="shared" si="4"/>
        <v>31.724999999999998</v>
      </c>
      <c r="E35" s="8">
        <f t="shared" si="0"/>
        <v>0</v>
      </c>
      <c r="F35" s="8">
        <f t="shared" si="1"/>
        <v>6</v>
      </c>
      <c r="G35" s="9">
        <f t="shared" si="2"/>
        <v>0</v>
      </c>
    </row>
    <row r="36" spans="1:7" hidden="1" x14ac:dyDescent="0.25">
      <c r="A36" s="20">
        <f t="shared" si="5"/>
        <v>43040</v>
      </c>
      <c r="B36" s="20">
        <f t="shared" si="3"/>
        <v>43069</v>
      </c>
      <c r="C36" s="9">
        <v>20.96</v>
      </c>
      <c r="D36" s="9">
        <f t="shared" si="4"/>
        <v>31.44</v>
      </c>
      <c r="E36" s="8">
        <f t="shared" si="0"/>
        <v>0</v>
      </c>
      <c r="F36" s="8">
        <f t="shared" si="1"/>
        <v>6</v>
      </c>
      <c r="G36" s="9">
        <f t="shared" si="2"/>
        <v>0</v>
      </c>
    </row>
    <row r="37" spans="1:7" hidden="1" x14ac:dyDescent="0.25">
      <c r="A37" s="20">
        <f t="shared" si="5"/>
        <v>43070</v>
      </c>
      <c r="B37" s="20">
        <f t="shared" si="3"/>
        <v>43100</v>
      </c>
      <c r="C37" s="9">
        <v>20.77</v>
      </c>
      <c r="D37" s="9">
        <f t="shared" si="4"/>
        <v>31.155000000000001</v>
      </c>
      <c r="E37" s="8">
        <f t="shared" si="0"/>
        <v>0</v>
      </c>
      <c r="F37" s="8">
        <f t="shared" si="1"/>
        <v>6</v>
      </c>
      <c r="G37" s="9">
        <f t="shared" si="2"/>
        <v>0</v>
      </c>
    </row>
    <row r="38" spans="1:7" hidden="1" x14ac:dyDescent="0.25">
      <c r="A38" s="20">
        <f t="shared" si="5"/>
        <v>43101</v>
      </c>
      <c r="B38" s="20">
        <f t="shared" si="3"/>
        <v>43131</v>
      </c>
      <c r="C38" s="9">
        <v>20.69</v>
      </c>
      <c r="D38" s="9">
        <f t="shared" si="4"/>
        <v>31.035000000000004</v>
      </c>
      <c r="E38" s="8">
        <f t="shared" si="0"/>
        <v>0</v>
      </c>
      <c r="F38" s="8">
        <f t="shared" si="1"/>
        <v>6</v>
      </c>
      <c r="G38" s="9">
        <f t="shared" si="2"/>
        <v>0</v>
      </c>
    </row>
    <row r="39" spans="1:7" hidden="1" x14ac:dyDescent="0.25">
      <c r="A39" s="20">
        <f t="shared" si="5"/>
        <v>43132</v>
      </c>
      <c r="B39" s="20">
        <f t="shared" si="3"/>
        <v>43159</v>
      </c>
      <c r="C39" s="9">
        <v>21.01</v>
      </c>
      <c r="D39" s="9">
        <f t="shared" si="4"/>
        <v>31.515000000000001</v>
      </c>
      <c r="E39" s="8">
        <f t="shared" si="0"/>
        <v>0</v>
      </c>
      <c r="F39" s="8">
        <f t="shared" si="1"/>
        <v>6</v>
      </c>
      <c r="G39" s="9">
        <f t="shared" si="2"/>
        <v>0</v>
      </c>
    </row>
    <row r="40" spans="1:7" hidden="1" x14ac:dyDescent="0.25">
      <c r="A40" s="20">
        <f t="shared" si="5"/>
        <v>43160</v>
      </c>
      <c r="B40" s="20">
        <f t="shared" si="3"/>
        <v>43190</v>
      </c>
      <c r="C40" s="9">
        <v>20.68</v>
      </c>
      <c r="D40" s="9">
        <f t="shared" si="4"/>
        <v>31.02</v>
      </c>
      <c r="E40" s="8">
        <f t="shared" si="0"/>
        <v>0</v>
      </c>
      <c r="F40" s="8">
        <f t="shared" si="1"/>
        <v>6</v>
      </c>
      <c r="G40" s="9">
        <f t="shared" si="2"/>
        <v>0</v>
      </c>
    </row>
    <row r="41" spans="1:7" hidden="1" x14ac:dyDescent="0.25">
      <c r="A41" s="20">
        <f t="shared" si="5"/>
        <v>43191</v>
      </c>
      <c r="B41" s="20">
        <f t="shared" si="3"/>
        <v>43220</v>
      </c>
      <c r="C41" s="9">
        <v>20.48</v>
      </c>
      <c r="D41" s="9">
        <f t="shared" si="4"/>
        <v>30.72</v>
      </c>
      <c r="E41" s="8">
        <f t="shared" si="0"/>
        <v>0</v>
      </c>
      <c r="F41" s="8">
        <f t="shared" si="1"/>
        <v>6</v>
      </c>
      <c r="G41" s="9">
        <f t="shared" si="2"/>
        <v>0</v>
      </c>
    </row>
    <row r="42" spans="1:7" hidden="1" x14ac:dyDescent="0.25">
      <c r="A42" s="20">
        <f t="shared" si="5"/>
        <v>43221</v>
      </c>
      <c r="B42" s="20">
        <f t="shared" si="3"/>
        <v>43251</v>
      </c>
      <c r="C42" s="9">
        <v>20.440000000000001</v>
      </c>
      <c r="D42" s="9">
        <f t="shared" si="4"/>
        <v>30.660000000000004</v>
      </c>
      <c r="E42" s="8">
        <f t="shared" si="0"/>
        <v>0</v>
      </c>
      <c r="F42" s="8">
        <f t="shared" si="1"/>
        <v>6</v>
      </c>
      <c r="G42" s="9">
        <f t="shared" si="2"/>
        <v>0</v>
      </c>
    </row>
    <row r="43" spans="1:7" hidden="1" x14ac:dyDescent="0.25">
      <c r="A43" s="20">
        <f t="shared" si="5"/>
        <v>43252</v>
      </c>
      <c r="B43" s="20">
        <f t="shared" si="3"/>
        <v>43281</v>
      </c>
      <c r="C43" s="9">
        <v>20.28</v>
      </c>
      <c r="D43" s="9">
        <f t="shared" si="4"/>
        <v>30.42</v>
      </c>
      <c r="E43" s="8">
        <f t="shared" si="0"/>
        <v>0</v>
      </c>
      <c r="F43" s="8">
        <f t="shared" si="1"/>
        <v>6</v>
      </c>
      <c r="G43" s="9">
        <f t="shared" si="2"/>
        <v>0</v>
      </c>
    </row>
    <row r="44" spans="1:7" hidden="1" x14ac:dyDescent="0.25">
      <c r="A44" s="20">
        <f t="shared" si="5"/>
        <v>43282</v>
      </c>
      <c r="B44" s="20">
        <f t="shared" si="3"/>
        <v>43312</v>
      </c>
      <c r="C44" s="9">
        <v>20.03</v>
      </c>
      <c r="D44" s="9">
        <f t="shared" si="4"/>
        <v>30.045000000000002</v>
      </c>
      <c r="E44" s="8">
        <f t="shared" si="0"/>
        <v>0</v>
      </c>
      <c r="F44" s="8">
        <f t="shared" si="1"/>
        <v>6</v>
      </c>
      <c r="G44" s="9">
        <f t="shared" si="2"/>
        <v>0</v>
      </c>
    </row>
    <row r="45" spans="1:7" hidden="1" x14ac:dyDescent="0.25">
      <c r="A45" s="20">
        <f t="shared" si="5"/>
        <v>43313</v>
      </c>
      <c r="B45" s="20">
        <f t="shared" si="3"/>
        <v>43343</v>
      </c>
      <c r="C45" s="9">
        <v>19.940000000000001</v>
      </c>
      <c r="D45" s="9">
        <f t="shared" si="4"/>
        <v>29.910000000000004</v>
      </c>
      <c r="E45" s="8">
        <f t="shared" si="0"/>
        <v>0</v>
      </c>
      <c r="F45" s="8">
        <f t="shared" si="1"/>
        <v>6</v>
      </c>
      <c r="G45" s="9">
        <f t="shared" si="2"/>
        <v>0</v>
      </c>
    </row>
    <row r="46" spans="1:7" hidden="1" x14ac:dyDescent="0.25">
      <c r="A46" s="20">
        <f t="shared" si="5"/>
        <v>43344</v>
      </c>
      <c r="B46" s="20">
        <f t="shared" si="3"/>
        <v>43373</v>
      </c>
      <c r="C46" s="9">
        <v>19.809999999999999</v>
      </c>
      <c r="D46" s="9">
        <f t="shared" si="4"/>
        <v>29.714999999999996</v>
      </c>
      <c r="E46" s="8">
        <f t="shared" si="0"/>
        <v>0</v>
      </c>
      <c r="F46" s="8">
        <f t="shared" si="1"/>
        <v>6</v>
      </c>
      <c r="G46" s="9">
        <f t="shared" si="2"/>
        <v>0</v>
      </c>
    </row>
    <row r="47" spans="1:7" hidden="1" x14ac:dyDescent="0.25">
      <c r="A47" s="20">
        <f t="shared" si="5"/>
        <v>43374</v>
      </c>
      <c r="B47" s="20">
        <f t="shared" si="3"/>
        <v>43404</v>
      </c>
      <c r="C47" s="9">
        <v>19.63</v>
      </c>
      <c r="D47" s="9">
        <f t="shared" si="4"/>
        <v>29.445</v>
      </c>
      <c r="E47" s="8">
        <f t="shared" si="0"/>
        <v>0</v>
      </c>
      <c r="F47" s="8">
        <f t="shared" si="1"/>
        <v>6</v>
      </c>
      <c r="G47" s="9">
        <f t="shared" si="2"/>
        <v>0</v>
      </c>
    </row>
    <row r="48" spans="1:7" hidden="1" x14ac:dyDescent="0.25">
      <c r="A48" s="20">
        <f t="shared" si="5"/>
        <v>43405</v>
      </c>
      <c r="B48" s="20">
        <f t="shared" si="3"/>
        <v>43434</v>
      </c>
      <c r="C48" s="9">
        <v>19.489999999999998</v>
      </c>
      <c r="D48" s="9">
        <f t="shared" si="4"/>
        <v>29.234999999999999</v>
      </c>
      <c r="E48" s="8">
        <f t="shared" si="0"/>
        <v>0</v>
      </c>
      <c r="F48" s="8">
        <f t="shared" si="1"/>
        <v>6</v>
      </c>
      <c r="G48" s="9">
        <f t="shared" si="2"/>
        <v>0</v>
      </c>
    </row>
    <row r="49" spans="1:7" hidden="1" x14ac:dyDescent="0.25">
      <c r="A49" s="20">
        <f t="shared" si="5"/>
        <v>43435</v>
      </c>
      <c r="B49" s="20">
        <f t="shared" si="3"/>
        <v>43465</v>
      </c>
      <c r="C49" s="9">
        <v>19.399999999999999</v>
      </c>
      <c r="D49" s="9">
        <f t="shared" si="4"/>
        <v>29.099999999999998</v>
      </c>
      <c r="E49" s="8">
        <f t="shared" si="0"/>
        <v>0</v>
      </c>
      <c r="F49" s="8">
        <f t="shared" si="1"/>
        <v>6</v>
      </c>
      <c r="G49" s="9">
        <f t="shared" si="2"/>
        <v>0</v>
      </c>
    </row>
    <row r="50" spans="1:7" hidden="1" x14ac:dyDescent="0.25">
      <c r="A50" s="20">
        <f t="shared" si="5"/>
        <v>43466</v>
      </c>
      <c r="B50" s="20">
        <f t="shared" si="3"/>
        <v>43496</v>
      </c>
      <c r="C50" s="9">
        <v>19.16</v>
      </c>
      <c r="D50" s="9">
        <f t="shared" si="4"/>
        <v>28.740000000000002</v>
      </c>
      <c r="E50" s="8">
        <f t="shared" si="0"/>
        <v>0</v>
      </c>
      <c r="F50" s="8">
        <f t="shared" si="1"/>
        <v>6</v>
      </c>
      <c r="G50" s="9">
        <f t="shared" si="2"/>
        <v>0</v>
      </c>
    </row>
    <row r="51" spans="1:7" hidden="1" x14ac:dyDescent="0.25">
      <c r="A51" s="20">
        <f t="shared" si="5"/>
        <v>43497</v>
      </c>
      <c r="B51" s="20">
        <f t="shared" si="3"/>
        <v>43524</v>
      </c>
      <c r="C51" s="9">
        <v>19.7</v>
      </c>
      <c r="D51" s="9">
        <f t="shared" si="4"/>
        <v>29.549999999999997</v>
      </c>
      <c r="E51" s="8">
        <f t="shared" si="0"/>
        <v>0</v>
      </c>
      <c r="F51" s="8">
        <f t="shared" si="1"/>
        <v>6</v>
      </c>
      <c r="G51" s="9">
        <f t="shared" si="2"/>
        <v>0</v>
      </c>
    </row>
    <row r="52" spans="1:7" hidden="1" x14ac:dyDescent="0.25">
      <c r="A52" s="20">
        <f t="shared" si="5"/>
        <v>43525</v>
      </c>
      <c r="B52" s="20">
        <f t="shared" si="3"/>
        <v>43555</v>
      </c>
      <c r="C52" s="9">
        <v>19.37</v>
      </c>
      <c r="D52" s="9">
        <f t="shared" si="4"/>
        <v>29.055</v>
      </c>
      <c r="E52" s="8">
        <f t="shared" si="0"/>
        <v>0</v>
      </c>
      <c r="F52" s="8">
        <f t="shared" si="1"/>
        <v>6</v>
      </c>
      <c r="G52" s="9">
        <f t="shared" si="2"/>
        <v>0</v>
      </c>
    </row>
    <row r="53" spans="1:7" hidden="1" x14ac:dyDescent="0.25">
      <c r="A53" s="20">
        <f t="shared" si="5"/>
        <v>43556</v>
      </c>
      <c r="B53" s="20">
        <f t="shared" si="3"/>
        <v>43585</v>
      </c>
      <c r="C53" s="9">
        <v>19.32</v>
      </c>
      <c r="D53" s="9">
        <f t="shared" si="4"/>
        <v>28.98</v>
      </c>
      <c r="E53" s="8">
        <f t="shared" si="0"/>
        <v>0</v>
      </c>
      <c r="F53" s="8">
        <f t="shared" si="1"/>
        <v>6</v>
      </c>
      <c r="G53" s="9">
        <f t="shared" si="2"/>
        <v>0</v>
      </c>
    </row>
    <row r="54" spans="1:7" hidden="1" x14ac:dyDescent="0.25">
      <c r="A54" s="20">
        <f t="shared" si="5"/>
        <v>43586</v>
      </c>
      <c r="B54" s="20">
        <f t="shared" si="3"/>
        <v>43616</v>
      </c>
      <c r="C54" s="9">
        <v>19.34</v>
      </c>
      <c r="D54" s="9">
        <f t="shared" si="4"/>
        <v>29.009999999999998</v>
      </c>
      <c r="E54" s="8">
        <f t="shared" si="0"/>
        <v>0</v>
      </c>
      <c r="F54" s="8">
        <f t="shared" si="1"/>
        <v>6</v>
      </c>
      <c r="G54" s="9">
        <f t="shared" si="2"/>
        <v>0</v>
      </c>
    </row>
    <row r="55" spans="1:7" hidden="1" x14ac:dyDescent="0.25">
      <c r="A55" s="20">
        <f t="shared" si="5"/>
        <v>43617</v>
      </c>
      <c r="B55" s="20">
        <f t="shared" si="3"/>
        <v>43646</v>
      </c>
      <c r="C55" s="9">
        <v>19.3</v>
      </c>
      <c r="D55" s="9">
        <f t="shared" si="4"/>
        <v>28.950000000000003</v>
      </c>
      <c r="E55" s="8">
        <f t="shared" si="0"/>
        <v>0</v>
      </c>
      <c r="F55" s="8">
        <f t="shared" si="1"/>
        <v>6</v>
      </c>
      <c r="G55" s="9">
        <f t="shared" si="2"/>
        <v>0</v>
      </c>
    </row>
    <row r="56" spans="1:7" hidden="1" x14ac:dyDescent="0.25">
      <c r="A56" s="20">
        <f t="shared" si="5"/>
        <v>43647</v>
      </c>
      <c r="B56" s="20">
        <f t="shared" si="3"/>
        <v>43677</v>
      </c>
      <c r="C56" s="9">
        <v>19.28</v>
      </c>
      <c r="D56" s="9">
        <f t="shared" si="4"/>
        <v>28.92</v>
      </c>
      <c r="E56" s="8">
        <f t="shared" si="0"/>
        <v>0</v>
      </c>
      <c r="F56" s="8">
        <f t="shared" si="1"/>
        <v>6</v>
      </c>
      <c r="G56" s="9">
        <f t="shared" si="2"/>
        <v>0</v>
      </c>
    </row>
    <row r="57" spans="1:7" hidden="1" x14ac:dyDescent="0.25">
      <c r="A57" s="20">
        <f t="shared" si="5"/>
        <v>43678</v>
      </c>
      <c r="B57" s="20">
        <f t="shared" si="3"/>
        <v>43708</v>
      </c>
      <c r="C57" s="9">
        <v>19.32</v>
      </c>
      <c r="D57" s="9">
        <f t="shared" si="4"/>
        <v>28.98</v>
      </c>
      <c r="E57" s="8">
        <f t="shared" si="0"/>
        <v>0</v>
      </c>
      <c r="F57" s="8">
        <f t="shared" si="1"/>
        <v>6</v>
      </c>
      <c r="G57" s="9">
        <f t="shared" si="2"/>
        <v>0</v>
      </c>
    </row>
    <row r="58" spans="1:7" hidden="1" x14ac:dyDescent="0.25">
      <c r="A58" s="20">
        <f t="shared" si="5"/>
        <v>43709</v>
      </c>
      <c r="B58" s="20">
        <f t="shared" si="3"/>
        <v>43738</v>
      </c>
      <c r="C58" s="9">
        <v>19.32</v>
      </c>
      <c r="D58" s="9">
        <f t="shared" si="4"/>
        <v>28.98</v>
      </c>
      <c r="E58" s="8">
        <f t="shared" si="0"/>
        <v>0</v>
      </c>
      <c r="F58" s="8">
        <f t="shared" si="1"/>
        <v>6</v>
      </c>
      <c r="G58" s="9">
        <f t="shared" si="2"/>
        <v>0</v>
      </c>
    </row>
    <row r="59" spans="1:7" hidden="1" x14ac:dyDescent="0.25">
      <c r="A59" s="20">
        <f t="shared" si="5"/>
        <v>43739</v>
      </c>
      <c r="B59" s="20">
        <f t="shared" si="3"/>
        <v>43769</v>
      </c>
      <c r="C59" s="9">
        <v>19.100000000000001</v>
      </c>
      <c r="D59" s="9">
        <f t="shared" si="4"/>
        <v>28.650000000000002</v>
      </c>
      <c r="E59" s="8">
        <f t="shared" si="0"/>
        <v>0</v>
      </c>
      <c r="F59" s="8">
        <f t="shared" si="1"/>
        <v>6</v>
      </c>
      <c r="G59" s="9">
        <f t="shared" si="2"/>
        <v>0</v>
      </c>
    </row>
    <row r="60" spans="1:7" hidden="1" x14ac:dyDescent="0.25">
      <c r="A60" s="20">
        <f t="shared" si="5"/>
        <v>43770</v>
      </c>
      <c r="B60" s="20">
        <f t="shared" si="3"/>
        <v>43799</v>
      </c>
      <c r="C60" s="9">
        <v>19.03</v>
      </c>
      <c r="D60" s="9">
        <f t="shared" si="4"/>
        <v>28.545000000000002</v>
      </c>
      <c r="E60" s="8">
        <f t="shared" si="0"/>
        <v>0</v>
      </c>
      <c r="F60" s="8">
        <f t="shared" si="1"/>
        <v>6</v>
      </c>
      <c r="G60" s="9">
        <f t="shared" si="2"/>
        <v>0</v>
      </c>
    </row>
    <row r="61" spans="1:7" hidden="1" x14ac:dyDescent="0.25">
      <c r="A61" s="20">
        <f t="shared" si="5"/>
        <v>43800</v>
      </c>
      <c r="B61" s="20">
        <f t="shared" si="3"/>
        <v>43830</v>
      </c>
      <c r="C61" s="9">
        <v>18.91</v>
      </c>
      <c r="D61" s="9">
        <f t="shared" si="4"/>
        <v>28.365000000000002</v>
      </c>
      <c r="E61" s="8">
        <f t="shared" si="0"/>
        <v>0</v>
      </c>
      <c r="F61" s="8">
        <f t="shared" si="1"/>
        <v>6</v>
      </c>
      <c r="G61" s="9">
        <f t="shared" si="2"/>
        <v>0</v>
      </c>
    </row>
    <row r="62" spans="1:7" hidden="1" x14ac:dyDescent="0.25">
      <c r="A62" s="20">
        <f t="shared" si="5"/>
        <v>43831</v>
      </c>
      <c r="B62" s="20">
        <f t="shared" si="3"/>
        <v>43861</v>
      </c>
      <c r="C62" s="9">
        <v>18.77</v>
      </c>
      <c r="D62" s="9">
        <f t="shared" si="4"/>
        <v>28.155000000000001</v>
      </c>
      <c r="E62" s="8">
        <f t="shared" si="0"/>
        <v>0</v>
      </c>
      <c r="F62" s="8">
        <f t="shared" si="1"/>
        <v>6</v>
      </c>
      <c r="G62" s="9">
        <f t="shared" si="2"/>
        <v>0</v>
      </c>
    </row>
    <row r="63" spans="1:7" hidden="1" x14ac:dyDescent="0.25">
      <c r="A63" s="20">
        <f t="shared" si="5"/>
        <v>43862</v>
      </c>
      <c r="B63" s="20">
        <f t="shared" si="3"/>
        <v>43890</v>
      </c>
      <c r="C63" s="9">
        <v>19.059999999999999</v>
      </c>
      <c r="D63" s="9">
        <f t="shared" si="4"/>
        <v>28.589999999999996</v>
      </c>
      <c r="E63" s="8">
        <f t="shared" si="0"/>
        <v>0</v>
      </c>
      <c r="F63" s="8">
        <f t="shared" si="1"/>
        <v>6</v>
      </c>
      <c r="G63" s="9">
        <f t="shared" si="2"/>
        <v>0</v>
      </c>
    </row>
    <row r="64" spans="1:7" hidden="1" x14ac:dyDescent="0.25">
      <c r="A64" s="20">
        <f t="shared" si="5"/>
        <v>43891</v>
      </c>
      <c r="B64" s="20">
        <f t="shared" si="3"/>
        <v>43921</v>
      </c>
      <c r="C64" s="9">
        <v>18.95</v>
      </c>
      <c r="D64" s="9">
        <f t="shared" si="4"/>
        <v>28.424999999999997</v>
      </c>
      <c r="E64" s="8">
        <f t="shared" si="0"/>
        <v>0</v>
      </c>
      <c r="F64" s="8">
        <f t="shared" si="1"/>
        <v>6</v>
      </c>
      <c r="G64" s="9">
        <f t="shared" si="2"/>
        <v>0</v>
      </c>
    </row>
    <row r="65" spans="1:7" hidden="1" x14ac:dyDescent="0.25">
      <c r="A65" s="20">
        <f t="shared" si="5"/>
        <v>43922</v>
      </c>
      <c r="B65" s="20">
        <f t="shared" si="3"/>
        <v>43951</v>
      </c>
      <c r="C65" s="9">
        <v>18.690000000000001</v>
      </c>
      <c r="D65" s="9">
        <f t="shared" si="4"/>
        <v>28.035000000000004</v>
      </c>
      <c r="E65" s="8">
        <f t="shared" si="0"/>
        <v>0</v>
      </c>
      <c r="F65" s="8">
        <f t="shared" si="1"/>
        <v>6</v>
      </c>
      <c r="G65" s="9">
        <f t="shared" si="2"/>
        <v>0</v>
      </c>
    </row>
    <row r="66" spans="1:7" hidden="1" x14ac:dyDescent="0.25">
      <c r="A66" s="20">
        <f t="shared" si="5"/>
        <v>43952</v>
      </c>
      <c r="B66" s="20">
        <f t="shared" si="3"/>
        <v>43982</v>
      </c>
      <c r="C66" s="24">
        <v>18.190000000000001</v>
      </c>
      <c r="D66" s="9">
        <f t="shared" si="4"/>
        <v>27.285000000000004</v>
      </c>
      <c r="E66" s="8">
        <f t="shared" si="0"/>
        <v>0</v>
      </c>
      <c r="F66" s="8">
        <f t="shared" si="1"/>
        <v>6</v>
      </c>
      <c r="G66" s="9">
        <f t="shared" si="2"/>
        <v>0</v>
      </c>
    </row>
    <row r="67" spans="1:7" hidden="1" x14ac:dyDescent="0.25">
      <c r="A67" s="20">
        <f t="shared" si="5"/>
        <v>43983</v>
      </c>
      <c r="B67" s="20">
        <f t="shared" si="3"/>
        <v>44012</v>
      </c>
      <c r="C67" s="9">
        <v>18.12</v>
      </c>
      <c r="D67" s="9">
        <f t="shared" si="4"/>
        <v>27.18</v>
      </c>
      <c r="E67" s="8">
        <f t="shared" si="0"/>
        <v>0</v>
      </c>
      <c r="F67" s="8">
        <f t="shared" si="1"/>
        <v>6</v>
      </c>
      <c r="G67" s="9">
        <f t="shared" si="2"/>
        <v>0</v>
      </c>
    </row>
    <row r="68" spans="1:7" hidden="1" x14ac:dyDescent="0.25">
      <c r="A68" s="20">
        <f t="shared" si="5"/>
        <v>44013</v>
      </c>
      <c r="B68" s="20">
        <f t="shared" si="3"/>
        <v>44043</v>
      </c>
      <c r="C68" s="9">
        <v>18.12</v>
      </c>
      <c r="D68" s="9">
        <f t="shared" si="4"/>
        <v>27.18</v>
      </c>
      <c r="E68" s="8">
        <f t="shared" si="0"/>
        <v>0</v>
      </c>
      <c r="F68" s="8">
        <f t="shared" si="1"/>
        <v>6</v>
      </c>
      <c r="G68" s="9">
        <f t="shared" si="2"/>
        <v>0</v>
      </c>
    </row>
    <row r="69" spans="1:7" hidden="1" x14ac:dyDescent="0.25">
      <c r="A69" s="20">
        <f t="shared" si="5"/>
        <v>44044</v>
      </c>
      <c r="B69" s="20">
        <f t="shared" si="3"/>
        <v>44074</v>
      </c>
      <c r="C69" s="9">
        <v>18.29</v>
      </c>
      <c r="D69" s="9">
        <f t="shared" si="4"/>
        <v>27.434999999999999</v>
      </c>
      <c r="E69" s="8">
        <f t="shared" si="0"/>
        <v>0</v>
      </c>
      <c r="F69" s="8">
        <f t="shared" si="1"/>
        <v>6</v>
      </c>
      <c r="G69" s="9">
        <f t="shared" si="2"/>
        <v>0</v>
      </c>
    </row>
    <row r="70" spans="1:7" hidden="1" x14ac:dyDescent="0.25">
      <c r="A70" s="20">
        <f t="shared" si="5"/>
        <v>44075</v>
      </c>
      <c r="B70" s="20">
        <f t="shared" si="3"/>
        <v>44104</v>
      </c>
      <c r="C70" s="9">
        <v>18.350000000000001</v>
      </c>
      <c r="D70" s="9">
        <f t="shared" si="4"/>
        <v>27.525000000000002</v>
      </c>
      <c r="E70" s="8">
        <f t="shared" si="0"/>
        <v>0</v>
      </c>
      <c r="F70" s="8">
        <f t="shared" si="1"/>
        <v>6</v>
      </c>
      <c r="G70" s="9">
        <f t="shared" si="2"/>
        <v>0</v>
      </c>
    </row>
    <row r="71" spans="1:7" hidden="1" x14ac:dyDescent="0.25">
      <c r="A71" s="20">
        <f t="shared" si="5"/>
        <v>44105</v>
      </c>
      <c r="B71" s="20">
        <f t="shared" si="3"/>
        <v>44135</v>
      </c>
      <c r="C71" s="9">
        <v>18.09</v>
      </c>
      <c r="D71" s="9">
        <f t="shared" si="4"/>
        <v>27.134999999999998</v>
      </c>
      <c r="E71" s="8">
        <f t="shared" si="0"/>
        <v>0</v>
      </c>
      <c r="F71" s="8">
        <f t="shared" si="1"/>
        <v>6</v>
      </c>
      <c r="G71" s="9">
        <f t="shared" si="2"/>
        <v>0</v>
      </c>
    </row>
    <row r="72" spans="1:7" hidden="1" x14ac:dyDescent="0.25">
      <c r="A72" s="20">
        <f t="shared" si="5"/>
        <v>44136</v>
      </c>
      <c r="B72" s="20">
        <f t="shared" si="3"/>
        <v>44165</v>
      </c>
      <c r="C72" s="9">
        <v>17.84</v>
      </c>
      <c r="D72" s="9">
        <f t="shared" si="4"/>
        <v>26.759999999999998</v>
      </c>
      <c r="E72" s="8">
        <f t="shared" si="0"/>
        <v>0</v>
      </c>
      <c r="F72" s="8">
        <f t="shared" si="1"/>
        <v>6</v>
      </c>
      <c r="G72" s="9">
        <f t="shared" si="2"/>
        <v>0</v>
      </c>
    </row>
    <row r="73" spans="1:7" hidden="1" x14ac:dyDescent="0.25">
      <c r="A73" s="20">
        <f t="shared" si="5"/>
        <v>44166</v>
      </c>
      <c r="B73" s="20">
        <f t="shared" si="3"/>
        <v>44196</v>
      </c>
      <c r="C73" s="9">
        <v>17.46</v>
      </c>
      <c r="D73" s="9">
        <f t="shared" si="4"/>
        <v>26.19</v>
      </c>
      <c r="E73" s="8">
        <f t="shared" si="0"/>
        <v>0</v>
      </c>
      <c r="F73" s="8">
        <f t="shared" si="1"/>
        <v>6</v>
      </c>
      <c r="G73" s="9">
        <f t="shared" si="2"/>
        <v>0</v>
      </c>
    </row>
    <row r="74" spans="1:7" hidden="1" x14ac:dyDescent="0.25">
      <c r="A74" s="20">
        <f t="shared" si="5"/>
        <v>44197</v>
      </c>
      <c r="B74" s="20">
        <f t="shared" si="3"/>
        <v>44227</v>
      </c>
      <c r="C74" s="9">
        <v>17.32</v>
      </c>
      <c r="D74" s="9">
        <f t="shared" si="4"/>
        <v>25.98</v>
      </c>
      <c r="E74" s="8">
        <f>IF(F73=$C$8,0, IF(AND($D$7&gt;B74,$E$7&gt;B74),0, IF(AND($D$7&gt;=A74,$E$7&lt;=B74),$E$7-$D$7+1,IF(AND(F73&lt;&gt;0,$E$7&gt;=A74,$E$7&lt;=B74),$E$7-A74+1,IF(AND(F73=0,$D$7&gt;=A74,$D$7&lt;=B74,$E$7&gt;B74),B74-$D$7+1, B74-A74+1)))))</f>
        <v>0</v>
      </c>
      <c r="F74" s="8">
        <f>+F73+E74</f>
        <v>6</v>
      </c>
      <c r="G74" s="9">
        <f t="shared" si="2"/>
        <v>0</v>
      </c>
    </row>
    <row r="75" spans="1:7" hidden="1" x14ac:dyDescent="0.25">
      <c r="A75" s="20">
        <f t="shared" si="5"/>
        <v>44228</v>
      </c>
      <c r="B75" s="20">
        <f t="shared" si="3"/>
        <v>44255</v>
      </c>
      <c r="C75" s="9">
        <v>17.54</v>
      </c>
      <c r="D75" s="9">
        <f t="shared" si="4"/>
        <v>26.31</v>
      </c>
      <c r="E75" s="8">
        <f t="shared" si="0"/>
        <v>0</v>
      </c>
      <c r="F75" s="8">
        <f t="shared" si="1"/>
        <v>6</v>
      </c>
      <c r="G75" s="9">
        <f t="shared" si="2"/>
        <v>0</v>
      </c>
    </row>
    <row r="76" spans="1:7" hidden="1" x14ac:dyDescent="0.25">
      <c r="A76" s="20">
        <f t="shared" si="5"/>
        <v>44256</v>
      </c>
      <c r="B76" s="20">
        <f t="shared" si="3"/>
        <v>44286</v>
      </c>
      <c r="C76" s="9">
        <v>17.41</v>
      </c>
      <c r="D76" s="9">
        <f t="shared" si="4"/>
        <v>26.115000000000002</v>
      </c>
      <c r="E76" s="8">
        <f t="shared" si="0"/>
        <v>0</v>
      </c>
      <c r="F76" s="8">
        <f t="shared" si="1"/>
        <v>6</v>
      </c>
      <c r="G76" s="9">
        <f t="shared" si="2"/>
        <v>0</v>
      </c>
    </row>
    <row r="77" spans="1:7" hidden="1" x14ac:dyDescent="0.25">
      <c r="A77" s="20">
        <f t="shared" si="5"/>
        <v>44287</v>
      </c>
      <c r="B77" s="20">
        <f t="shared" si="3"/>
        <v>44316</v>
      </c>
      <c r="C77" s="9">
        <v>17.309999999999999</v>
      </c>
      <c r="D77" s="9">
        <f t="shared" si="4"/>
        <v>25.964999999999996</v>
      </c>
      <c r="E77" s="8">
        <f t="shared" si="0"/>
        <v>0</v>
      </c>
      <c r="F77" s="8">
        <f t="shared" si="1"/>
        <v>6</v>
      </c>
      <c r="G77" s="9">
        <f t="shared" si="2"/>
        <v>0</v>
      </c>
    </row>
    <row r="78" spans="1:7" hidden="1" x14ac:dyDescent="0.25">
      <c r="A78" s="20">
        <f t="shared" si="5"/>
        <v>44317</v>
      </c>
      <c r="B78" s="20">
        <f t="shared" si="3"/>
        <v>44347</v>
      </c>
      <c r="C78" s="9">
        <v>17.22</v>
      </c>
      <c r="D78" s="9">
        <f t="shared" si="4"/>
        <v>25.83</v>
      </c>
      <c r="E78" s="8">
        <f t="shared" si="0"/>
        <v>0</v>
      </c>
      <c r="F78" s="8">
        <f t="shared" si="1"/>
        <v>6</v>
      </c>
      <c r="G78" s="9">
        <f t="shared" si="2"/>
        <v>0</v>
      </c>
    </row>
    <row r="79" spans="1:7" hidden="1" x14ac:dyDescent="0.25">
      <c r="A79" s="20">
        <f t="shared" si="5"/>
        <v>44348</v>
      </c>
      <c r="B79" s="20">
        <f t="shared" si="3"/>
        <v>44377</v>
      </c>
      <c r="C79" s="9">
        <v>17.21</v>
      </c>
      <c r="D79" s="9">
        <f t="shared" si="4"/>
        <v>25.815000000000001</v>
      </c>
      <c r="E79" s="8">
        <f t="shared" ref="E79:E127" si="6">IF(F78=$C$8,0, IF(AND($D$7&gt;B79,$E$7&gt;B79),0, IF(AND($D$7&gt;=A79,$E$7&lt;=B79),$E$7-$D$7+1,IF(AND(F78&lt;&gt;0,$E$7&gt;=A79,$E$7&lt;=B79),$E$7-A79+1,IF(AND(F78=0,$D$7&gt;=A79,$D$7&lt;=B79,$E$7&gt;B79),B79-$D$7+1, B79-A79+1)))))</f>
        <v>0</v>
      </c>
      <c r="F79" s="8">
        <f t="shared" si="1"/>
        <v>6</v>
      </c>
      <c r="G79" s="9">
        <f t="shared" si="2"/>
        <v>0</v>
      </c>
    </row>
    <row r="80" spans="1:7" hidden="1" x14ac:dyDescent="0.25">
      <c r="A80" s="20">
        <f t="shared" si="5"/>
        <v>44378</v>
      </c>
      <c r="B80" s="20">
        <f t="shared" si="3"/>
        <v>44408</v>
      </c>
      <c r="C80" s="9">
        <v>17.18</v>
      </c>
      <c r="D80" s="9">
        <f t="shared" si="4"/>
        <v>25.77</v>
      </c>
      <c r="E80" s="8">
        <f t="shared" si="6"/>
        <v>0</v>
      </c>
      <c r="F80" s="8">
        <f t="shared" ref="F80:F127" si="7">+F79+E80</f>
        <v>6</v>
      </c>
      <c r="G80" s="9">
        <f t="shared" ref="G80:G127" si="8">(((1+(D80/100))^(E80/365))-1)*$C$7</f>
        <v>0</v>
      </c>
    </row>
    <row r="81" spans="1:7" hidden="1" x14ac:dyDescent="0.25">
      <c r="A81" s="20">
        <f t="shared" si="5"/>
        <v>44409</v>
      </c>
      <c r="B81" s="20">
        <f t="shared" ref="B81:B127" si="9">EOMONTH(A81,0)</f>
        <v>44439</v>
      </c>
      <c r="C81" s="9">
        <v>17.239999999999998</v>
      </c>
      <c r="D81" s="9">
        <f t="shared" ref="D81:D127" si="10">IF($C$10=1, +C81,+C81*1.5)</f>
        <v>25.86</v>
      </c>
      <c r="E81" s="8">
        <f t="shared" si="6"/>
        <v>0</v>
      </c>
      <c r="F81" s="8">
        <f t="shared" si="7"/>
        <v>6</v>
      </c>
      <c r="G81" s="9">
        <f t="shared" si="8"/>
        <v>0</v>
      </c>
    </row>
    <row r="82" spans="1:7" hidden="1" x14ac:dyDescent="0.25">
      <c r="A82" s="20">
        <f t="shared" ref="A82:A119" si="11">+B81+1</f>
        <v>44440</v>
      </c>
      <c r="B82" s="20">
        <f t="shared" si="9"/>
        <v>44469</v>
      </c>
      <c r="C82" s="9">
        <v>17.190000000000001</v>
      </c>
      <c r="D82" s="9">
        <f t="shared" si="10"/>
        <v>25.785000000000004</v>
      </c>
      <c r="E82" s="8">
        <f t="shared" si="6"/>
        <v>0</v>
      </c>
      <c r="F82" s="8">
        <f t="shared" si="7"/>
        <v>6</v>
      </c>
      <c r="G82" s="9">
        <f t="shared" si="8"/>
        <v>0</v>
      </c>
    </row>
    <row r="83" spans="1:7" hidden="1" x14ac:dyDescent="0.25">
      <c r="A83" s="20">
        <f t="shared" si="11"/>
        <v>44470</v>
      </c>
      <c r="B83" s="20">
        <f t="shared" si="9"/>
        <v>44500</v>
      </c>
      <c r="C83" s="9">
        <v>17.079999999999998</v>
      </c>
      <c r="D83" s="9">
        <f t="shared" si="10"/>
        <v>25.619999999999997</v>
      </c>
      <c r="E83" s="8">
        <f t="shared" si="6"/>
        <v>0</v>
      </c>
      <c r="F83" s="8">
        <f t="shared" si="7"/>
        <v>6</v>
      </c>
      <c r="G83" s="9">
        <f t="shared" si="8"/>
        <v>0</v>
      </c>
    </row>
    <row r="84" spans="1:7" hidden="1" x14ac:dyDescent="0.25">
      <c r="A84" s="20">
        <f t="shared" si="11"/>
        <v>44501</v>
      </c>
      <c r="B84" s="20">
        <f t="shared" si="9"/>
        <v>44530</v>
      </c>
      <c r="C84" s="9">
        <v>17.27</v>
      </c>
      <c r="D84" s="9">
        <f t="shared" si="10"/>
        <v>25.905000000000001</v>
      </c>
      <c r="E84" s="8">
        <f t="shared" si="6"/>
        <v>0</v>
      </c>
      <c r="F84" s="8">
        <f t="shared" si="7"/>
        <v>6</v>
      </c>
      <c r="G84" s="9">
        <f t="shared" si="8"/>
        <v>0</v>
      </c>
    </row>
    <row r="85" spans="1:7" hidden="1" x14ac:dyDescent="0.25">
      <c r="A85" s="20">
        <f t="shared" si="11"/>
        <v>44531</v>
      </c>
      <c r="B85" s="20">
        <f t="shared" si="9"/>
        <v>44561</v>
      </c>
      <c r="C85" s="9">
        <v>17.46</v>
      </c>
      <c r="D85" s="9">
        <f t="shared" si="10"/>
        <v>26.19</v>
      </c>
      <c r="E85" s="8">
        <f t="shared" si="6"/>
        <v>0</v>
      </c>
      <c r="F85" s="8">
        <f t="shared" si="7"/>
        <v>6</v>
      </c>
      <c r="G85" s="9">
        <f t="shared" si="8"/>
        <v>0</v>
      </c>
    </row>
    <row r="86" spans="1:7" hidden="1" x14ac:dyDescent="0.25">
      <c r="A86" s="20">
        <f t="shared" si="11"/>
        <v>44562</v>
      </c>
      <c r="B86" s="20">
        <f t="shared" si="9"/>
        <v>44592</v>
      </c>
      <c r="C86" s="21">
        <v>17.66</v>
      </c>
      <c r="D86" s="9">
        <f t="shared" si="10"/>
        <v>26.490000000000002</v>
      </c>
      <c r="E86" s="8">
        <f t="shared" si="6"/>
        <v>0</v>
      </c>
      <c r="F86" s="8">
        <f t="shared" si="7"/>
        <v>6</v>
      </c>
      <c r="G86" s="9">
        <f t="shared" si="8"/>
        <v>0</v>
      </c>
    </row>
    <row r="87" spans="1:7" hidden="1" x14ac:dyDescent="0.25">
      <c r="A87" s="20">
        <f t="shared" si="11"/>
        <v>44593</v>
      </c>
      <c r="B87" s="20">
        <f t="shared" si="9"/>
        <v>44620</v>
      </c>
      <c r="C87" s="21">
        <v>18.3</v>
      </c>
      <c r="D87" s="9">
        <f t="shared" si="10"/>
        <v>27.450000000000003</v>
      </c>
      <c r="E87" s="8">
        <f t="shared" si="6"/>
        <v>0</v>
      </c>
      <c r="F87" s="8">
        <f t="shared" si="7"/>
        <v>6</v>
      </c>
      <c r="G87" s="9">
        <f t="shared" si="8"/>
        <v>0</v>
      </c>
    </row>
    <row r="88" spans="1:7" hidden="1" x14ac:dyDescent="0.25">
      <c r="A88" s="20">
        <f t="shared" si="11"/>
        <v>44621</v>
      </c>
      <c r="B88" s="20">
        <f t="shared" si="9"/>
        <v>44651</v>
      </c>
      <c r="C88" s="21">
        <v>18.47</v>
      </c>
      <c r="D88" s="9">
        <f t="shared" si="10"/>
        <v>27.704999999999998</v>
      </c>
      <c r="E88" s="8">
        <f t="shared" si="6"/>
        <v>0</v>
      </c>
      <c r="F88" s="8">
        <f t="shared" si="7"/>
        <v>6</v>
      </c>
      <c r="G88" s="9">
        <f t="shared" si="8"/>
        <v>0</v>
      </c>
    </row>
    <row r="89" spans="1:7" hidden="1" x14ac:dyDescent="0.25">
      <c r="A89" s="20">
        <f t="shared" si="11"/>
        <v>44652</v>
      </c>
      <c r="B89" s="20">
        <f t="shared" si="9"/>
        <v>44681</v>
      </c>
      <c r="C89" s="21">
        <v>19.05</v>
      </c>
      <c r="D89" s="9">
        <f t="shared" si="10"/>
        <v>28.575000000000003</v>
      </c>
      <c r="E89" s="8">
        <f t="shared" si="6"/>
        <v>0</v>
      </c>
      <c r="F89" s="8">
        <f t="shared" si="7"/>
        <v>6</v>
      </c>
      <c r="G89" s="9">
        <f t="shared" si="8"/>
        <v>0</v>
      </c>
    </row>
    <row r="90" spans="1:7" hidden="1" x14ac:dyDescent="0.25">
      <c r="A90" s="20">
        <f t="shared" si="11"/>
        <v>44682</v>
      </c>
      <c r="B90" s="20">
        <f t="shared" si="9"/>
        <v>44712</v>
      </c>
      <c r="C90" s="21">
        <v>19.71</v>
      </c>
      <c r="D90" s="9">
        <f t="shared" si="10"/>
        <v>29.565000000000001</v>
      </c>
      <c r="E90" s="8">
        <f t="shared" si="6"/>
        <v>0</v>
      </c>
      <c r="F90" s="8">
        <f t="shared" si="7"/>
        <v>6</v>
      </c>
      <c r="G90" s="9">
        <f t="shared" si="8"/>
        <v>0</v>
      </c>
    </row>
    <row r="91" spans="1:7" hidden="1" x14ac:dyDescent="0.25">
      <c r="A91" s="20">
        <f t="shared" si="11"/>
        <v>44713</v>
      </c>
      <c r="B91" s="20">
        <f t="shared" si="9"/>
        <v>44742</v>
      </c>
      <c r="C91" s="21">
        <v>20.399999999999999</v>
      </c>
      <c r="D91" s="9">
        <f t="shared" si="10"/>
        <v>30.599999999999998</v>
      </c>
      <c r="E91" s="8">
        <f t="shared" si="6"/>
        <v>0</v>
      </c>
      <c r="F91" s="8">
        <f t="shared" si="7"/>
        <v>6</v>
      </c>
      <c r="G91" s="9">
        <f t="shared" si="8"/>
        <v>0</v>
      </c>
    </row>
    <row r="92" spans="1:7" hidden="1" x14ac:dyDescent="0.25">
      <c r="A92" s="20">
        <f t="shared" si="11"/>
        <v>44743</v>
      </c>
      <c r="B92" s="20">
        <f t="shared" si="9"/>
        <v>44773</v>
      </c>
      <c r="C92" s="21">
        <v>21.28</v>
      </c>
      <c r="D92" s="9">
        <f t="shared" si="10"/>
        <v>31.92</v>
      </c>
      <c r="E92" s="8">
        <f t="shared" si="6"/>
        <v>0</v>
      </c>
      <c r="F92" s="8">
        <f t="shared" si="7"/>
        <v>6</v>
      </c>
      <c r="G92" s="9">
        <f t="shared" si="8"/>
        <v>0</v>
      </c>
    </row>
    <row r="93" spans="1:7" hidden="1" x14ac:dyDescent="0.25">
      <c r="A93" s="20">
        <f t="shared" si="11"/>
        <v>44774</v>
      </c>
      <c r="B93" s="20">
        <f t="shared" si="9"/>
        <v>44804</v>
      </c>
      <c r="C93" s="21">
        <v>22.21</v>
      </c>
      <c r="D93" s="9">
        <f t="shared" si="10"/>
        <v>33.314999999999998</v>
      </c>
      <c r="E93" s="8">
        <f t="shared" si="6"/>
        <v>0</v>
      </c>
      <c r="F93" s="8">
        <f t="shared" si="7"/>
        <v>6</v>
      </c>
      <c r="G93" s="9">
        <f t="shared" si="8"/>
        <v>0</v>
      </c>
    </row>
    <row r="94" spans="1:7" hidden="1" x14ac:dyDescent="0.25">
      <c r="A94" s="20">
        <f t="shared" si="11"/>
        <v>44805</v>
      </c>
      <c r="B94" s="20">
        <f t="shared" si="9"/>
        <v>44834</v>
      </c>
      <c r="C94" s="21">
        <v>23.5</v>
      </c>
      <c r="D94" s="9">
        <f t="shared" si="10"/>
        <v>35.25</v>
      </c>
      <c r="E94" s="8">
        <f t="shared" si="6"/>
        <v>0</v>
      </c>
      <c r="F94" s="8">
        <f t="shared" si="7"/>
        <v>6</v>
      </c>
      <c r="G94" s="9">
        <f t="shared" si="8"/>
        <v>0</v>
      </c>
    </row>
    <row r="95" spans="1:7" hidden="1" x14ac:dyDescent="0.25">
      <c r="A95" s="20">
        <f t="shared" si="11"/>
        <v>44835</v>
      </c>
      <c r="B95" s="20">
        <f t="shared" si="9"/>
        <v>44865</v>
      </c>
      <c r="C95" s="21">
        <v>24.61</v>
      </c>
      <c r="D95" s="9">
        <f t="shared" si="10"/>
        <v>36.914999999999999</v>
      </c>
      <c r="E95" s="8">
        <f t="shared" si="6"/>
        <v>0</v>
      </c>
      <c r="F95" s="8">
        <f t="shared" si="7"/>
        <v>6</v>
      </c>
      <c r="G95" s="9">
        <f t="shared" si="8"/>
        <v>0</v>
      </c>
    </row>
    <row r="96" spans="1:7" hidden="1" x14ac:dyDescent="0.25">
      <c r="A96" s="20">
        <f t="shared" si="11"/>
        <v>44866</v>
      </c>
      <c r="B96" s="20">
        <f t="shared" si="9"/>
        <v>44895</v>
      </c>
      <c r="C96" s="21">
        <v>25.78</v>
      </c>
      <c r="D96" s="9">
        <f t="shared" si="10"/>
        <v>38.67</v>
      </c>
      <c r="E96" s="8">
        <f t="shared" si="6"/>
        <v>0</v>
      </c>
      <c r="F96" s="8">
        <f t="shared" si="7"/>
        <v>6</v>
      </c>
      <c r="G96" s="9">
        <f t="shared" si="8"/>
        <v>0</v>
      </c>
    </row>
    <row r="97" spans="1:7" hidden="1" x14ac:dyDescent="0.25">
      <c r="A97" s="20">
        <f t="shared" si="11"/>
        <v>44896</v>
      </c>
      <c r="B97" s="20">
        <f t="shared" si="9"/>
        <v>44926</v>
      </c>
      <c r="C97" s="21">
        <v>27.64</v>
      </c>
      <c r="D97" s="9">
        <f t="shared" si="10"/>
        <v>41.46</v>
      </c>
      <c r="E97" s="8">
        <f t="shared" si="6"/>
        <v>0</v>
      </c>
      <c r="F97" s="8">
        <f t="shared" si="7"/>
        <v>6</v>
      </c>
      <c r="G97" s="9">
        <f t="shared" si="8"/>
        <v>0</v>
      </c>
    </row>
    <row r="98" spans="1:7" hidden="1" x14ac:dyDescent="0.25">
      <c r="A98" s="20">
        <f t="shared" si="11"/>
        <v>44927</v>
      </c>
      <c r="B98" s="20">
        <f t="shared" si="9"/>
        <v>44957</v>
      </c>
      <c r="C98" s="21">
        <v>28.84</v>
      </c>
      <c r="D98" s="9">
        <f t="shared" si="10"/>
        <v>43.26</v>
      </c>
      <c r="E98" s="8">
        <f t="shared" si="6"/>
        <v>0</v>
      </c>
      <c r="F98" s="8">
        <f t="shared" si="7"/>
        <v>6</v>
      </c>
      <c r="G98" s="9">
        <f t="shared" si="8"/>
        <v>0</v>
      </c>
    </row>
    <row r="99" spans="1:7" hidden="1" x14ac:dyDescent="0.25">
      <c r="A99" s="20">
        <f t="shared" si="11"/>
        <v>44958</v>
      </c>
      <c r="B99" s="20">
        <f t="shared" si="9"/>
        <v>44985</v>
      </c>
      <c r="C99" s="21">
        <v>30.18</v>
      </c>
      <c r="D99" s="9">
        <f t="shared" si="10"/>
        <v>45.269999999999996</v>
      </c>
      <c r="E99" s="8">
        <f t="shared" si="6"/>
        <v>0</v>
      </c>
      <c r="F99" s="8">
        <f t="shared" si="7"/>
        <v>6</v>
      </c>
      <c r="G99" s="9">
        <f>(((1+(D99/100))^(E99/365))-1)*$C$7</f>
        <v>0</v>
      </c>
    </row>
    <row r="100" spans="1:7" hidden="1" x14ac:dyDescent="0.25">
      <c r="A100" s="20">
        <f t="shared" si="11"/>
        <v>44986</v>
      </c>
      <c r="B100" s="20">
        <f t="shared" si="9"/>
        <v>45016</v>
      </c>
      <c r="C100" s="21">
        <v>30.84</v>
      </c>
      <c r="D100" s="9">
        <f t="shared" si="10"/>
        <v>46.26</v>
      </c>
      <c r="E100" s="8">
        <f t="shared" si="6"/>
        <v>0</v>
      </c>
      <c r="F100" s="8">
        <f t="shared" si="7"/>
        <v>6</v>
      </c>
      <c r="G100" s="9">
        <f t="shared" si="8"/>
        <v>0</v>
      </c>
    </row>
    <row r="101" spans="1:7" hidden="1" x14ac:dyDescent="0.25">
      <c r="A101" s="20">
        <v>45040</v>
      </c>
      <c r="B101" s="20">
        <f t="shared" si="9"/>
        <v>45046</v>
      </c>
      <c r="C101" s="21">
        <v>31.39</v>
      </c>
      <c r="D101" s="9">
        <f t="shared" si="10"/>
        <v>47.085000000000001</v>
      </c>
      <c r="E101" s="8">
        <f t="shared" si="6"/>
        <v>0</v>
      </c>
      <c r="F101" s="8">
        <f t="shared" si="7"/>
        <v>6</v>
      </c>
      <c r="G101" s="9">
        <f t="shared" si="8"/>
        <v>0</v>
      </c>
    </row>
    <row r="102" spans="1:7" hidden="1" x14ac:dyDescent="0.25">
      <c r="A102" s="20">
        <f>+B101+1</f>
        <v>45047</v>
      </c>
      <c r="B102" s="20">
        <f t="shared" si="9"/>
        <v>45077</v>
      </c>
      <c r="C102" s="21">
        <v>30.27</v>
      </c>
      <c r="D102" s="9">
        <f t="shared" si="10"/>
        <v>45.405000000000001</v>
      </c>
      <c r="E102" s="8">
        <f t="shared" si="6"/>
        <v>0</v>
      </c>
      <c r="F102" s="8">
        <f t="shared" si="7"/>
        <v>6</v>
      </c>
      <c r="G102" s="9">
        <f t="shared" si="8"/>
        <v>0</v>
      </c>
    </row>
    <row r="103" spans="1:7" hidden="1" x14ac:dyDescent="0.25">
      <c r="A103" s="20">
        <v>45097</v>
      </c>
      <c r="B103" s="20">
        <f t="shared" si="9"/>
        <v>45107</v>
      </c>
      <c r="C103" s="21">
        <v>29.76</v>
      </c>
      <c r="D103" s="9">
        <f t="shared" si="10"/>
        <v>44.64</v>
      </c>
      <c r="E103" s="8">
        <f t="shared" si="6"/>
        <v>0</v>
      </c>
      <c r="F103" s="8">
        <f t="shared" si="7"/>
        <v>6</v>
      </c>
      <c r="G103" s="9">
        <f t="shared" si="8"/>
        <v>0</v>
      </c>
    </row>
    <row r="104" spans="1:7" hidden="1" x14ac:dyDescent="0.25">
      <c r="A104" s="20">
        <v>45137</v>
      </c>
      <c r="B104" s="20">
        <f t="shared" si="9"/>
        <v>45138</v>
      </c>
      <c r="C104" s="21">
        <v>29.36</v>
      </c>
      <c r="D104" s="9">
        <f t="shared" si="10"/>
        <v>44.04</v>
      </c>
      <c r="E104" s="8">
        <f t="shared" si="6"/>
        <v>0</v>
      </c>
      <c r="F104" s="8">
        <f t="shared" si="7"/>
        <v>6</v>
      </c>
      <c r="G104" s="9">
        <f t="shared" si="8"/>
        <v>0</v>
      </c>
    </row>
    <row r="105" spans="1:7" hidden="1" x14ac:dyDescent="0.25">
      <c r="A105" s="20">
        <f t="shared" si="11"/>
        <v>45139</v>
      </c>
      <c r="B105" s="20">
        <f t="shared" si="9"/>
        <v>45169</v>
      </c>
      <c r="C105" s="21">
        <v>28.75</v>
      </c>
      <c r="D105" s="9">
        <f t="shared" si="10"/>
        <v>43.125</v>
      </c>
      <c r="E105" s="8">
        <f t="shared" si="6"/>
        <v>0</v>
      </c>
      <c r="F105" s="8">
        <f t="shared" si="7"/>
        <v>6</v>
      </c>
      <c r="G105" s="9">
        <f t="shared" si="8"/>
        <v>0</v>
      </c>
    </row>
    <row r="106" spans="1:7" x14ac:dyDescent="0.25">
      <c r="A106" s="20">
        <v>45177</v>
      </c>
      <c r="B106" s="20">
        <f t="shared" si="9"/>
        <v>45199</v>
      </c>
      <c r="C106" s="21">
        <v>28.03</v>
      </c>
      <c r="D106" s="9">
        <f t="shared" si="10"/>
        <v>42.045000000000002</v>
      </c>
      <c r="E106" s="8">
        <f t="shared" si="6"/>
        <v>23</v>
      </c>
      <c r="F106" s="8">
        <f t="shared" si="7"/>
        <v>29</v>
      </c>
      <c r="G106" s="9">
        <f t="shared" si="8"/>
        <v>8317.8091659656802</v>
      </c>
    </row>
    <row r="107" spans="1:7" x14ac:dyDescent="0.25">
      <c r="A107" s="20">
        <f t="shared" si="11"/>
        <v>45200</v>
      </c>
      <c r="B107" s="20">
        <f t="shared" si="9"/>
        <v>45230</v>
      </c>
      <c r="C107" s="21">
        <v>26.53</v>
      </c>
      <c r="D107" s="9">
        <f t="shared" si="10"/>
        <v>39.795000000000002</v>
      </c>
      <c r="E107" s="8">
        <f t="shared" si="6"/>
        <v>31</v>
      </c>
      <c r="F107" s="8">
        <f t="shared" si="7"/>
        <v>60</v>
      </c>
      <c r="G107" s="9">
        <f t="shared" si="8"/>
        <v>10735.040317896572</v>
      </c>
    </row>
    <row r="108" spans="1:7" x14ac:dyDescent="0.25">
      <c r="A108" s="20">
        <f t="shared" si="11"/>
        <v>45231</v>
      </c>
      <c r="B108" s="20">
        <f t="shared" si="9"/>
        <v>45260</v>
      </c>
      <c r="C108" s="21">
        <v>25.52</v>
      </c>
      <c r="D108" s="9">
        <f t="shared" si="10"/>
        <v>38.28</v>
      </c>
      <c r="E108" s="8">
        <f t="shared" si="6"/>
        <v>30</v>
      </c>
      <c r="F108" s="8">
        <f t="shared" si="7"/>
        <v>90</v>
      </c>
      <c r="G108" s="9">
        <f t="shared" si="8"/>
        <v>10041.692890352324</v>
      </c>
    </row>
    <row r="109" spans="1:7" x14ac:dyDescent="0.25">
      <c r="A109" s="20">
        <f t="shared" si="11"/>
        <v>45261</v>
      </c>
      <c r="B109" s="20">
        <f t="shared" si="9"/>
        <v>45291</v>
      </c>
      <c r="C109" s="21">
        <v>25.04</v>
      </c>
      <c r="D109" s="9">
        <f t="shared" si="10"/>
        <v>37.56</v>
      </c>
      <c r="E109" s="8">
        <f t="shared" si="6"/>
        <v>31</v>
      </c>
      <c r="F109" s="8">
        <f t="shared" si="7"/>
        <v>121</v>
      </c>
      <c r="G109" s="9">
        <f t="shared" si="8"/>
        <v>10211.563516938106</v>
      </c>
    </row>
    <row r="110" spans="1:7" x14ac:dyDescent="0.25">
      <c r="A110" s="20">
        <f t="shared" si="11"/>
        <v>45292</v>
      </c>
      <c r="B110" s="20">
        <f t="shared" si="9"/>
        <v>45322</v>
      </c>
      <c r="C110" s="21">
        <v>23.32</v>
      </c>
      <c r="D110" s="9">
        <f t="shared" si="10"/>
        <v>34.980000000000004</v>
      </c>
      <c r="E110" s="8">
        <f t="shared" si="6"/>
        <v>31</v>
      </c>
      <c r="F110" s="8">
        <f t="shared" si="7"/>
        <v>152</v>
      </c>
      <c r="G110" s="9">
        <f t="shared" si="8"/>
        <v>9597.515222963726</v>
      </c>
    </row>
    <row r="111" spans="1:7" x14ac:dyDescent="0.25">
      <c r="A111" s="20">
        <f t="shared" si="11"/>
        <v>45323</v>
      </c>
      <c r="B111" s="20">
        <f t="shared" si="9"/>
        <v>45351</v>
      </c>
      <c r="C111" s="21">
        <v>23.31</v>
      </c>
      <c r="D111" s="9">
        <f t="shared" si="10"/>
        <v>34.964999999999996</v>
      </c>
      <c r="E111" s="8">
        <f t="shared" si="6"/>
        <v>29</v>
      </c>
      <c r="F111" s="8">
        <f t="shared" si="7"/>
        <v>181</v>
      </c>
      <c r="G111" s="9">
        <f t="shared" si="8"/>
        <v>8967.5515920287125</v>
      </c>
    </row>
    <row r="112" spans="1:7" x14ac:dyDescent="0.25">
      <c r="A112" s="20">
        <f t="shared" si="11"/>
        <v>45352</v>
      </c>
      <c r="B112" s="20">
        <f t="shared" si="9"/>
        <v>45382</v>
      </c>
      <c r="C112" s="21">
        <v>22.2</v>
      </c>
      <c r="D112" s="9">
        <f t="shared" si="10"/>
        <v>33.299999999999997</v>
      </c>
      <c r="E112" s="8">
        <f t="shared" si="6"/>
        <v>31</v>
      </c>
      <c r="F112" s="8">
        <f t="shared" si="7"/>
        <v>212</v>
      </c>
      <c r="G112" s="9">
        <f t="shared" si="8"/>
        <v>9191.8698113091141</v>
      </c>
    </row>
    <row r="113" spans="1:7" x14ac:dyDescent="0.25">
      <c r="A113" s="20">
        <v>45383</v>
      </c>
      <c r="B113" s="20">
        <f t="shared" si="9"/>
        <v>45412</v>
      </c>
      <c r="C113" s="21">
        <v>22.06</v>
      </c>
      <c r="D113" s="9">
        <f t="shared" si="10"/>
        <v>33.089999999999996</v>
      </c>
      <c r="E113" s="8">
        <f t="shared" si="6"/>
        <v>30</v>
      </c>
      <c r="F113" s="8">
        <f t="shared" si="7"/>
        <v>242</v>
      </c>
      <c r="G113" s="9">
        <f t="shared" si="8"/>
        <v>8842.4929126858533</v>
      </c>
    </row>
    <row r="114" spans="1:7" x14ac:dyDescent="0.25">
      <c r="A114" s="20">
        <f t="shared" si="11"/>
        <v>45413</v>
      </c>
      <c r="B114" s="20">
        <f t="shared" si="9"/>
        <v>45443</v>
      </c>
      <c r="C114" s="21">
        <v>21.02</v>
      </c>
      <c r="D114" s="9">
        <f t="shared" si="10"/>
        <v>31.53</v>
      </c>
      <c r="E114" s="8">
        <f t="shared" si="6"/>
        <v>31</v>
      </c>
      <c r="F114" s="8">
        <f t="shared" si="7"/>
        <v>273</v>
      </c>
      <c r="G114" s="9">
        <f t="shared" si="8"/>
        <v>8759.4008414487944</v>
      </c>
    </row>
    <row r="115" spans="1:7" x14ac:dyDescent="0.25">
      <c r="A115" s="20">
        <f t="shared" si="11"/>
        <v>45444</v>
      </c>
      <c r="B115" s="20">
        <f t="shared" si="9"/>
        <v>45473</v>
      </c>
      <c r="C115" s="21">
        <v>20.56</v>
      </c>
      <c r="D115" s="9">
        <f t="shared" si="10"/>
        <v>30.839999999999996</v>
      </c>
      <c r="E115" s="8">
        <f t="shared" si="6"/>
        <v>30</v>
      </c>
      <c r="F115" s="8">
        <f t="shared" si="7"/>
        <v>303</v>
      </c>
      <c r="G115" s="9">
        <f t="shared" si="8"/>
        <v>8309.2191804742379</v>
      </c>
    </row>
    <row r="116" spans="1:7" x14ac:dyDescent="0.25">
      <c r="A116" s="20">
        <f t="shared" si="11"/>
        <v>45474</v>
      </c>
      <c r="B116" s="20">
        <f t="shared" si="9"/>
        <v>45504</v>
      </c>
      <c r="C116" s="21">
        <v>19.66</v>
      </c>
      <c r="D116" s="9">
        <f t="shared" si="10"/>
        <v>29.490000000000002</v>
      </c>
      <c r="E116" s="8">
        <f t="shared" si="6"/>
        <v>31</v>
      </c>
      <c r="F116" s="8">
        <f t="shared" si="7"/>
        <v>334</v>
      </c>
      <c r="G116" s="9">
        <f t="shared" si="8"/>
        <v>8254.3061286886077</v>
      </c>
    </row>
    <row r="117" spans="1:7" x14ac:dyDescent="0.25">
      <c r="A117" s="20">
        <f t="shared" si="11"/>
        <v>45505</v>
      </c>
      <c r="B117" s="20">
        <f t="shared" si="9"/>
        <v>45535</v>
      </c>
      <c r="C117" s="21">
        <v>19.47</v>
      </c>
      <c r="D117" s="9">
        <f t="shared" si="10"/>
        <v>29.204999999999998</v>
      </c>
      <c r="E117" s="8">
        <f t="shared" si="6"/>
        <v>31</v>
      </c>
      <c r="F117" s="8">
        <f t="shared" si="7"/>
        <v>365</v>
      </c>
      <c r="G117" s="9">
        <f t="shared" si="8"/>
        <v>8183.1625596207477</v>
      </c>
    </row>
    <row r="118" spans="1:7" x14ac:dyDescent="0.25">
      <c r="A118" s="20">
        <f t="shared" si="11"/>
        <v>45536</v>
      </c>
      <c r="B118" s="20">
        <f t="shared" si="9"/>
        <v>45565</v>
      </c>
      <c r="C118" s="21">
        <v>19.23</v>
      </c>
      <c r="D118" s="9">
        <f t="shared" si="10"/>
        <v>28.844999999999999</v>
      </c>
      <c r="E118" s="8">
        <f t="shared" si="6"/>
        <v>30</v>
      </c>
      <c r="F118" s="8">
        <f t="shared" si="7"/>
        <v>395</v>
      </c>
      <c r="G118" s="9">
        <f t="shared" si="8"/>
        <v>7829.2957632025027</v>
      </c>
    </row>
    <row r="119" spans="1:7" x14ac:dyDescent="0.25">
      <c r="A119" s="20">
        <f t="shared" si="11"/>
        <v>45566</v>
      </c>
      <c r="B119" s="20">
        <f t="shared" si="9"/>
        <v>45596</v>
      </c>
      <c r="C119" s="21">
        <v>18.78</v>
      </c>
      <c r="D119" s="9">
        <f t="shared" si="10"/>
        <v>28.17</v>
      </c>
      <c r="E119" s="8">
        <f t="shared" si="6"/>
        <v>31</v>
      </c>
      <c r="F119" s="8">
        <f t="shared" si="7"/>
        <v>426</v>
      </c>
      <c r="G119" s="9">
        <f t="shared" si="8"/>
        <v>7923.5856720316333</v>
      </c>
    </row>
    <row r="120" spans="1:7" x14ac:dyDescent="0.25">
      <c r="A120" s="20">
        <v>45597</v>
      </c>
      <c r="B120" s="20">
        <f t="shared" si="9"/>
        <v>45626</v>
      </c>
      <c r="C120" s="21">
        <v>18.600000000000001</v>
      </c>
      <c r="D120" s="9">
        <f t="shared" si="10"/>
        <v>27.900000000000002</v>
      </c>
      <c r="E120" s="8">
        <f t="shared" si="6"/>
        <v>30</v>
      </c>
      <c r="F120" s="8">
        <f t="shared" si="7"/>
        <v>456</v>
      </c>
      <c r="G120" s="9">
        <f t="shared" si="8"/>
        <v>7599.5785714519134</v>
      </c>
    </row>
    <row r="121" spans="1:7" x14ac:dyDescent="0.25">
      <c r="A121" s="20">
        <v>45627</v>
      </c>
      <c r="B121" s="20">
        <f t="shared" si="9"/>
        <v>45657</v>
      </c>
      <c r="C121" s="21">
        <v>17.59</v>
      </c>
      <c r="D121" s="9">
        <f t="shared" si="10"/>
        <v>26.384999999999998</v>
      </c>
      <c r="E121" s="8">
        <f t="shared" si="6"/>
        <v>31</v>
      </c>
      <c r="F121" s="8">
        <f t="shared" si="7"/>
        <v>487</v>
      </c>
      <c r="G121" s="9">
        <f t="shared" si="8"/>
        <v>7471.369144303927</v>
      </c>
    </row>
    <row r="122" spans="1:7" x14ac:dyDescent="0.25">
      <c r="A122" s="20">
        <v>45658</v>
      </c>
      <c r="B122" s="20">
        <f t="shared" si="9"/>
        <v>45688</v>
      </c>
      <c r="C122" s="21">
        <v>16.59</v>
      </c>
      <c r="D122" s="9">
        <f t="shared" si="10"/>
        <v>24.884999999999998</v>
      </c>
      <c r="E122" s="8">
        <f t="shared" si="6"/>
        <v>31</v>
      </c>
      <c r="F122" s="8">
        <f t="shared" si="7"/>
        <v>518</v>
      </c>
      <c r="G122" s="9">
        <f t="shared" si="8"/>
        <v>7086.8130954263715</v>
      </c>
    </row>
    <row r="123" spans="1:7" x14ac:dyDescent="0.25">
      <c r="A123" s="20">
        <v>45689</v>
      </c>
      <c r="B123" s="20">
        <f t="shared" si="9"/>
        <v>45716</v>
      </c>
      <c r="C123" s="21">
        <v>17.53</v>
      </c>
      <c r="D123" s="9">
        <f t="shared" si="10"/>
        <v>26.295000000000002</v>
      </c>
      <c r="E123" s="8">
        <f t="shared" si="6"/>
        <v>28</v>
      </c>
      <c r="F123" s="8">
        <f t="shared" si="7"/>
        <v>546</v>
      </c>
      <c r="G123" s="9">
        <f t="shared" si="8"/>
        <v>6721.1280831848844</v>
      </c>
    </row>
    <row r="124" spans="1:7" x14ac:dyDescent="0.25">
      <c r="A124" s="20">
        <v>45717</v>
      </c>
      <c r="B124" s="20">
        <f t="shared" si="9"/>
        <v>45747</v>
      </c>
      <c r="C124" s="21">
        <v>16.61</v>
      </c>
      <c r="D124" s="9">
        <f t="shared" si="10"/>
        <v>24.914999999999999</v>
      </c>
      <c r="E124" s="8">
        <f t="shared" si="6"/>
        <v>31</v>
      </c>
      <c r="F124" s="8">
        <f t="shared" si="7"/>
        <v>577</v>
      </c>
      <c r="G124" s="9">
        <f t="shared" si="8"/>
        <v>7094.5455416232635</v>
      </c>
    </row>
    <row r="125" spans="1:7" x14ac:dyDescent="0.25">
      <c r="A125" s="20">
        <v>45748</v>
      </c>
      <c r="B125" s="20">
        <f t="shared" si="9"/>
        <v>45777</v>
      </c>
      <c r="C125" s="21">
        <v>17.079999999999998</v>
      </c>
      <c r="D125" s="9">
        <f t="shared" si="10"/>
        <v>25.619999999999997</v>
      </c>
      <c r="E125" s="8">
        <f t="shared" si="6"/>
        <v>30</v>
      </c>
      <c r="F125" s="8">
        <f t="shared" si="7"/>
        <v>607</v>
      </c>
      <c r="G125" s="9">
        <f t="shared" si="8"/>
        <v>7038.8616395997069</v>
      </c>
    </row>
    <row r="126" spans="1:7" x14ac:dyDescent="0.25">
      <c r="A126" s="20">
        <v>45778</v>
      </c>
      <c r="B126" s="20">
        <f t="shared" si="9"/>
        <v>45808</v>
      </c>
      <c r="C126" s="21">
        <v>17.309999999999999</v>
      </c>
      <c r="D126" s="9">
        <f t="shared" si="10"/>
        <v>25.964999999999996</v>
      </c>
      <c r="E126" s="8">
        <f t="shared" si="6"/>
        <v>31</v>
      </c>
      <c r="F126" s="8">
        <f t="shared" si="7"/>
        <v>638</v>
      </c>
      <c r="G126" s="9">
        <f t="shared" si="8"/>
        <v>7364.1162454361502</v>
      </c>
    </row>
    <row r="127" spans="1:7" ht="15.75" thickBot="1" x14ac:dyDescent="0.3">
      <c r="A127" s="20">
        <v>45809</v>
      </c>
      <c r="B127" s="20">
        <f t="shared" si="9"/>
        <v>45838</v>
      </c>
      <c r="C127" s="9">
        <v>17.03</v>
      </c>
      <c r="D127" s="9">
        <f t="shared" si="10"/>
        <v>25.545000000000002</v>
      </c>
      <c r="E127" s="8">
        <f t="shared" si="6"/>
        <v>30</v>
      </c>
      <c r="F127" s="8">
        <f t="shared" si="7"/>
        <v>668</v>
      </c>
      <c r="G127" s="9">
        <f t="shared" si="8"/>
        <v>7020.2587774710546</v>
      </c>
    </row>
    <row r="128" spans="1:7" ht="15.75" thickBot="1" x14ac:dyDescent="0.3">
      <c r="A128" s="43" t="s">
        <v>14</v>
      </c>
      <c r="B128" s="44"/>
      <c r="C128" s="44"/>
      <c r="D128" s="44"/>
      <c r="E128" s="44"/>
      <c r="F128" s="45"/>
      <c r="G128" s="22">
        <f>SUM(G15:G127)</f>
        <v>182561.17667410386</v>
      </c>
    </row>
  </sheetData>
  <mergeCells count="10">
    <mergeCell ref="A128:F128"/>
    <mergeCell ref="A1:G1"/>
    <mergeCell ref="A2:G2"/>
    <mergeCell ref="A4:G4"/>
    <mergeCell ref="A12:B14"/>
    <mergeCell ref="C12:C14"/>
    <mergeCell ref="D12:D14"/>
    <mergeCell ref="E12:E14"/>
    <mergeCell ref="F12:F14"/>
    <mergeCell ref="G12:G1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23B89-C49B-463C-898A-8B470FC4EFF1}">
  <dimension ref="A1:G128"/>
  <sheetViews>
    <sheetView topLeftCell="A9" workbookViewId="0">
      <selection activeCell="A127" sqref="A127"/>
    </sheetView>
  </sheetViews>
  <sheetFormatPr baseColWidth="10" defaultRowHeight="15" x14ac:dyDescent="0.25"/>
  <cols>
    <col min="7" max="7" width="17.42578125" bestFit="1" customWidth="1"/>
  </cols>
  <sheetData>
    <row r="1" spans="1:7" ht="15.75" thickBot="1" x14ac:dyDescent="0.3">
      <c r="A1" s="46"/>
      <c r="B1" s="46"/>
      <c r="C1" s="46"/>
      <c r="D1" s="46"/>
      <c r="E1" s="46"/>
      <c r="F1" s="46"/>
      <c r="G1" s="46"/>
    </row>
    <row r="2" spans="1:7" ht="16.5" thickTop="1" thickBot="1" x14ac:dyDescent="0.3">
      <c r="A2" s="46" t="s">
        <v>0</v>
      </c>
      <c r="B2" s="46"/>
      <c r="C2" s="46"/>
      <c r="D2" s="46"/>
      <c r="E2" s="46"/>
      <c r="F2" s="46"/>
      <c r="G2" s="46"/>
    </row>
    <row r="3" spans="1:7" ht="15.75" thickTop="1" x14ac:dyDescent="0.25">
      <c r="A3" s="7"/>
      <c r="B3" s="7"/>
      <c r="C3" s="7"/>
      <c r="D3" s="7"/>
      <c r="E3" s="7"/>
      <c r="F3" s="7"/>
      <c r="G3" s="7"/>
    </row>
    <row r="4" spans="1:7" x14ac:dyDescent="0.25">
      <c r="A4" s="47" t="s">
        <v>1</v>
      </c>
      <c r="B4" s="47"/>
      <c r="C4" s="47"/>
      <c r="D4" s="47"/>
      <c r="E4" s="47"/>
      <c r="F4" s="47"/>
      <c r="G4" s="47"/>
    </row>
    <row r="5" spans="1:7" x14ac:dyDescent="0.25">
      <c r="A5" s="8"/>
      <c r="B5" s="8"/>
      <c r="C5" s="9"/>
      <c r="D5" s="9"/>
      <c r="E5" s="10"/>
      <c r="F5" s="8"/>
      <c r="G5" s="9"/>
    </row>
    <row r="6" spans="1:7" x14ac:dyDescent="0.25">
      <c r="A6" s="8"/>
      <c r="B6" s="8"/>
      <c r="C6" s="11" t="s">
        <v>2</v>
      </c>
      <c r="D6" s="12" t="s">
        <v>3</v>
      </c>
      <c r="E6" s="12" t="s">
        <v>4</v>
      </c>
      <c r="F6" s="8"/>
      <c r="G6" s="9"/>
    </row>
    <row r="7" spans="1:7" x14ac:dyDescent="0.25">
      <c r="A7" s="8"/>
      <c r="B7" s="8"/>
      <c r="C7" s="9">
        <v>371953</v>
      </c>
      <c r="D7" s="13">
        <v>45174</v>
      </c>
      <c r="E7" s="14">
        <v>45838</v>
      </c>
      <c r="F7" s="8"/>
      <c r="G7" s="9"/>
    </row>
    <row r="8" spans="1:7" x14ac:dyDescent="0.25">
      <c r="A8" s="8" t="s">
        <v>5</v>
      </c>
      <c r="B8" s="8"/>
      <c r="C8" s="15">
        <f>+E7-D7+1</f>
        <v>665</v>
      </c>
      <c r="D8" s="9"/>
      <c r="E8" s="8"/>
      <c r="F8" s="8"/>
      <c r="G8" s="9"/>
    </row>
    <row r="9" spans="1:7" x14ac:dyDescent="0.25">
      <c r="A9" s="16" t="s">
        <v>6</v>
      </c>
      <c r="B9" s="16"/>
      <c r="C9" s="17">
        <f>G128</f>
        <v>183659.73353312269</v>
      </c>
      <c r="D9" s="18"/>
      <c r="E9" s="19"/>
      <c r="F9" s="19"/>
      <c r="G9" s="18"/>
    </row>
    <row r="10" spans="1:7" x14ac:dyDescent="0.25">
      <c r="A10" s="8" t="s">
        <v>7</v>
      </c>
      <c r="B10" s="8"/>
      <c r="C10" s="15">
        <v>2</v>
      </c>
      <c r="D10" s="9"/>
      <c r="E10" s="8"/>
      <c r="F10" s="8"/>
      <c r="G10" s="9"/>
    </row>
    <row r="11" spans="1:7" x14ac:dyDescent="0.25">
      <c r="A11" s="8"/>
      <c r="B11" s="8"/>
      <c r="C11" s="9"/>
      <c r="D11" s="9"/>
      <c r="E11" s="8"/>
      <c r="F11" s="8"/>
      <c r="G11" s="9"/>
    </row>
    <row r="12" spans="1:7" x14ac:dyDescent="0.25">
      <c r="A12" s="48" t="s">
        <v>8</v>
      </c>
      <c r="B12" s="49"/>
      <c r="C12" s="54" t="s">
        <v>9</v>
      </c>
      <c r="D12" s="57" t="s">
        <v>10</v>
      </c>
      <c r="E12" s="60" t="s">
        <v>11</v>
      </c>
      <c r="F12" s="60" t="s">
        <v>12</v>
      </c>
      <c r="G12" s="54" t="s">
        <v>13</v>
      </c>
    </row>
    <row r="13" spans="1:7" x14ac:dyDescent="0.25">
      <c r="A13" s="50"/>
      <c r="B13" s="51"/>
      <c r="C13" s="55"/>
      <c r="D13" s="58"/>
      <c r="E13" s="61"/>
      <c r="F13" s="61"/>
      <c r="G13" s="55"/>
    </row>
    <row r="14" spans="1:7" x14ac:dyDescent="0.25">
      <c r="A14" s="52"/>
      <c r="B14" s="53"/>
      <c r="C14" s="56"/>
      <c r="D14" s="59"/>
      <c r="E14" s="62"/>
      <c r="F14" s="62"/>
      <c r="G14" s="56"/>
    </row>
    <row r="15" spans="1:7" hidden="1" x14ac:dyDescent="0.25">
      <c r="A15" s="20">
        <v>42157</v>
      </c>
      <c r="B15" s="20">
        <f>EOMONTH(A15,0)</f>
        <v>42185</v>
      </c>
      <c r="C15" s="9">
        <v>19.37</v>
      </c>
      <c r="D15" s="9">
        <f>IF($C$10=1, +C15,+C15*1.5)</f>
        <v>29.055</v>
      </c>
      <c r="E15" s="8">
        <f t="shared" ref="E15:E78" si="0">IF(F14=$C$8,0, IF(AND($D$7&gt;B15,$E$7&gt;B15),0, IF(AND($D$7&gt;=A15,$E$7&lt;=B15),$E$7-$D$7+1,IF(AND(F14&lt;&gt;0,$E$7&gt;=A15,$E$7&lt;=B15),$E$7-A15+1,IF(AND(F14=0,$D$7&gt;=A15,$D$7&lt;=B15,$E$7&gt;B15),B15-$D$7+1, B15-A15+1)))))</f>
        <v>0</v>
      </c>
      <c r="F15" s="8">
        <v>6</v>
      </c>
      <c r="G15" s="9">
        <f>(((1+(D15/100))^(E15/365))-1)*$C$7</f>
        <v>0</v>
      </c>
    </row>
    <row r="16" spans="1:7" hidden="1" x14ac:dyDescent="0.25">
      <c r="A16" s="20">
        <f>+B15+1</f>
        <v>42186</v>
      </c>
      <c r="B16" s="20">
        <f>EOMONTH(A16,0)</f>
        <v>42216</v>
      </c>
      <c r="C16" s="9">
        <v>19.260000000000002</v>
      </c>
      <c r="D16" s="9">
        <f>IF($C$10=1, +C16,+C16*1.5)</f>
        <v>28.89</v>
      </c>
      <c r="E16" s="8">
        <f t="shared" si="0"/>
        <v>0</v>
      </c>
      <c r="F16" s="8">
        <f t="shared" ref="F16:F79" si="1">+F15+E16</f>
        <v>6</v>
      </c>
      <c r="G16" s="9">
        <f t="shared" ref="G16:G79" si="2">(((1+(D16/100))^(E16/365))-1)*$C$7</f>
        <v>0</v>
      </c>
    </row>
    <row r="17" spans="1:7" hidden="1" x14ac:dyDescent="0.25">
      <c r="A17" s="20">
        <f>+B16+1</f>
        <v>42217</v>
      </c>
      <c r="B17" s="20">
        <f t="shared" ref="B17:B80" si="3">EOMONTH(A17,0)</f>
        <v>42247</v>
      </c>
      <c r="C17" s="9">
        <v>19.260000000000002</v>
      </c>
      <c r="D17" s="9">
        <f t="shared" ref="D17:D80" si="4">IF($C$10=1, +C17,+C17*1.5)</f>
        <v>28.89</v>
      </c>
      <c r="E17" s="8">
        <f>IF(F16=$C$8,0, IF(AND($D$7&gt;B17,$E$7&gt;B17),0, IF(AND($D$7&gt;=A17,$E$7&lt;=B17),$E$7-$D$7+1,IF(AND(F16&lt;&gt;0,$E$7&gt;=A17,$E$7&lt;=B17),$E$7-A17+1,IF(AND(F16=0,$D$7&gt;=A17,$D$7&lt;=B17,$E$7&gt;B17),B17-$D$7+1, B17-A17+1)))))</f>
        <v>0</v>
      </c>
      <c r="F17" s="8">
        <f>+F16+E17</f>
        <v>6</v>
      </c>
      <c r="G17" s="9">
        <f t="shared" si="2"/>
        <v>0</v>
      </c>
    </row>
    <row r="18" spans="1:7" hidden="1" x14ac:dyDescent="0.25">
      <c r="A18" s="20">
        <f t="shared" ref="A18:A81" si="5">+B17+1</f>
        <v>42248</v>
      </c>
      <c r="B18" s="20">
        <f t="shared" si="3"/>
        <v>42277</v>
      </c>
      <c r="C18" s="9">
        <v>19.260000000000002</v>
      </c>
      <c r="D18" s="9">
        <f>IF($C$10=1, +C18,+C18*1.5)</f>
        <v>28.89</v>
      </c>
      <c r="E18" s="8">
        <f t="shared" si="0"/>
        <v>0</v>
      </c>
      <c r="F18" s="8">
        <f t="shared" si="1"/>
        <v>6</v>
      </c>
      <c r="G18" s="9">
        <f t="shared" si="2"/>
        <v>0</v>
      </c>
    </row>
    <row r="19" spans="1:7" hidden="1" x14ac:dyDescent="0.25">
      <c r="A19" s="20">
        <f t="shared" si="5"/>
        <v>42278</v>
      </c>
      <c r="B19" s="20">
        <f t="shared" si="3"/>
        <v>42308</v>
      </c>
      <c r="C19" s="9">
        <v>19.329999999999998</v>
      </c>
      <c r="D19" s="9">
        <f t="shared" si="4"/>
        <v>28.994999999999997</v>
      </c>
      <c r="E19" s="8">
        <f t="shared" si="0"/>
        <v>0</v>
      </c>
      <c r="F19" s="8">
        <f t="shared" si="1"/>
        <v>6</v>
      </c>
      <c r="G19" s="9">
        <f t="shared" si="2"/>
        <v>0</v>
      </c>
    </row>
    <row r="20" spans="1:7" hidden="1" x14ac:dyDescent="0.25">
      <c r="A20" s="20">
        <f t="shared" si="5"/>
        <v>42309</v>
      </c>
      <c r="B20" s="20">
        <f t="shared" si="3"/>
        <v>42338</v>
      </c>
      <c r="C20" s="9">
        <v>19.329999999999998</v>
      </c>
      <c r="D20" s="9">
        <f t="shared" si="4"/>
        <v>28.994999999999997</v>
      </c>
      <c r="E20" s="8">
        <f t="shared" si="0"/>
        <v>0</v>
      </c>
      <c r="F20" s="8">
        <f t="shared" si="1"/>
        <v>6</v>
      </c>
      <c r="G20" s="9">
        <f t="shared" si="2"/>
        <v>0</v>
      </c>
    </row>
    <row r="21" spans="1:7" hidden="1" x14ac:dyDescent="0.25">
      <c r="A21" s="20">
        <f t="shared" si="5"/>
        <v>42339</v>
      </c>
      <c r="B21" s="20">
        <f t="shared" si="3"/>
        <v>42369</v>
      </c>
      <c r="C21" s="9">
        <v>19.329999999999998</v>
      </c>
      <c r="D21" s="9">
        <f t="shared" si="4"/>
        <v>28.994999999999997</v>
      </c>
      <c r="E21" s="8">
        <f t="shared" si="0"/>
        <v>0</v>
      </c>
      <c r="F21" s="8">
        <f t="shared" si="1"/>
        <v>6</v>
      </c>
      <c r="G21" s="9">
        <f t="shared" si="2"/>
        <v>0</v>
      </c>
    </row>
    <row r="22" spans="1:7" hidden="1" x14ac:dyDescent="0.25">
      <c r="A22" s="20">
        <v>42633</v>
      </c>
      <c r="B22" s="20">
        <f t="shared" si="3"/>
        <v>42643</v>
      </c>
      <c r="C22" s="9">
        <v>21.34</v>
      </c>
      <c r="D22" s="9">
        <f t="shared" si="4"/>
        <v>32.01</v>
      </c>
      <c r="E22" s="8">
        <f t="shared" si="0"/>
        <v>0</v>
      </c>
      <c r="F22" s="8">
        <f t="shared" si="1"/>
        <v>6</v>
      </c>
      <c r="G22" s="9">
        <f t="shared" si="2"/>
        <v>0</v>
      </c>
    </row>
    <row r="23" spans="1:7" hidden="1" x14ac:dyDescent="0.25">
      <c r="A23" s="20">
        <f t="shared" si="5"/>
        <v>42644</v>
      </c>
      <c r="B23" s="20">
        <f t="shared" si="3"/>
        <v>42674</v>
      </c>
      <c r="C23" s="9">
        <v>21.99</v>
      </c>
      <c r="D23" s="9">
        <f t="shared" si="4"/>
        <v>32.984999999999999</v>
      </c>
      <c r="E23" s="8">
        <f t="shared" si="0"/>
        <v>0</v>
      </c>
      <c r="F23" s="8">
        <f t="shared" si="1"/>
        <v>6</v>
      </c>
      <c r="G23" s="9">
        <f t="shared" si="2"/>
        <v>0</v>
      </c>
    </row>
    <row r="24" spans="1:7" hidden="1" x14ac:dyDescent="0.25">
      <c r="A24" s="20">
        <f t="shared" si="5"/>
        <v>42675</v>
      </c>
      <c r="B24" s="20">
        <f t="shared" si="3"/>
        <v>42704</v>
      </c>
      <c r="C24" s="9">
        <v>16.68</v>
      </c>
      <c r="D24" s="9">
        <f t="shared" si="4"/>
        <v>25.02</v>
      </c>
      <c r="E24" s="8">
        <f t="shared" si="0"/>
        <v>0</v>
      </c>
      <c r="F24" s="8">
        <f t="shared" si="1"/>
        <v>6</v>
      </c>
      <c r="G24" s="9">
        <f t="shared" si="2"/>
        <v>0</v>
      </c>
    </row>
    <row r="25" spans="1:7" hidden="1" x14ac:dyDescent="0.25">
      <c r="A25" s="20">
        <f t="shared" si="5"/>
        <v>42705</v>
      </c>
      <c r="B25" s="20">
        <f t="shared" si="3"/>
        <v>42735</v>
      </c>
      <c r="C25" s="9">
        <v>16.68</v>
      </c>
      <c r="D25" s="9">
        <f t="shared" si="4"/>
        <v>25.02</v>
      </c>
      <c r="E25" s="8">
        <f t="shared" si="0"/>
        <v>0</v>
      </c>
      <c r="F25" s="8">
        <f t="shared" si="1"/>
        <v>6</v>
      </c>
      <c r="G25" s="9">
        <f t="shared" si="2"/>
        <v>0</v>
      </c>
    </row>
    <row r="26" spans="1:7" hidden="1" x14ac:dyDescent="0.25">
      <c r="A26" s="20">
        <f t="shared" si="5"/>
        <v>42736</v>
      </c>
      <c r="B26" s="20">
        <f t="shared" si="3"/>
        <v>42766</v>
      </c>
      <c r="C26" s="9">
        <v>22.34</v>
      </c>
      <c r="D26" s="9">
        <f t="shared" si="4"/>
        <v>33.51</v>
      </c>
      <c r="E26" s="8">
        <f t="shared" si="0"/>
        <v>0</v>
      </c>
      <c r="F26" s="8">
        <f t="shared" si="1"/>
        <v>6</v>
      </c>
      <c r="G26" s="9">
        <f t="shared" si="2"/>
        <v>0</v>
      </c>
    </row>
    <row r="27" spans="1:7" hidden="1" x14ac:dyDescent="0.25">
      <c r="A27" s="20">
        <f t="shared" si="5"/>
        <v>42767</v>
      </c>
      <c r="B27" s="20">
        <f t="shared" si="3"/>
        <v>42794</v>
      </c>
      <c r="C27" s="9">
        <v>22.34</v>
      </c>
      <c r="D27" s="9">
        <f t="shared" si="4"/>
        <v>33.51</v>
      </c>
      <c r="E27" s="8">
        <f t="shared" si="0"/>
        <v>0</v>
      </c>
      <c r="F27" s="8">
        <f t="shared" si="1"/>
        <v>6</v>
      </c>
      <c r="G27" s="9">
        <f t="shared" si="2"/>
        <v>0</v>
      </c>
    </row>
    <row r="28" spans="1:7" hidden="1" x14ac:dyDescent="0.25">
      <c r="A28" s="20">
        <f t="shared" si="5"/>
        <v>42795</v>
      </c>
      <c r="B28" s="20">
        <f t="shared" si="3"/>
        <v>42825</v>
      </c>
      <c r="C28" s="9">
        <v>22.34</v>
      </c>
      <c r="D28" s="9">
        <f t="shared" si="4"/>
        <v>33.51</v>
      </c>
      <c r="E28" s="8">
        <f t="shared" si="0"/>
        <v>0</v>
      </c>
      <c r="F28" s="8">
        <f t="shared" si="1"/>
        <v>6</v>
      </c>
      <c r="G28" s="9">
        <f t="shared" si="2"/>
        <v>0</v>
      </c>
    </row>
    <row r="29" spans="1:7" hidden="1" x14ac:dyDescent="0.25">
      <c r="A29" s="20">
        <f t="shared" si="5"/>
        <v>42826</v>
      </c>
      <c r="B29" s="20">
        <f t="shared" si="3"/>
        <v>42855</v>
      </c>
      <c r="C29" s="9">
        <v>22.33</v>
      </c>
      <c r="D29" s="9">
        <f t="shared" si="4"/>
        <v>33.494999999999997</v>
      </c>
      <c r="E29" s="8">
        <f t="shared" si="0"/>
        <v>0</v>
      </c>
      <c r="F29" s="8">
        <f t="shared" si="1"/>
        <v>6</v>
      </c>
      <c r="G29" s="9">
        <f t="shared" si="2"/>
        <v>0</v>
      </c>
    </row>
    <row r="30" spans="1:7" hidden="1" x14ac:dyDescent="0.25">
      <c r="A30" s="20">
        <f t="shared" si="5"/>
        <v>42856</v>
      </c>
      <c r="B30" s="20">
        <f t="shared" si="3"/>
        <v>42886</v>
      </c>
      <c r="C30" s="9">
        <v>22.33</v>
      </c>
      <c r="D30" s="9">
        <f t="shared" si="4"/>
        <v>33.494999999999997</v>
      </c>
      <c r="E30" s="8">
        <f t="shared" si="0"/>
        <v>0</v>
      </c>
      <c r="F30" s="8">
        <f t="shared" si="1"/>
        <v>6</v>
      </c>
      <c r="G30" s="9">
        <f t="shared" si="2"/>
        <v>0</v>
      </c>
    </row>
    <row r="31" spans="1:7" hidden="1" x14ac:dyDescent="0.25">
      <c r="A31" s="20">
        <f t="shared" si="5"/>
        <v>42887</v>
      </c>
      <c r="B31" s="20">
        <f t="shared" si="3"/>
        <v>42916</v>
      </c>
      <c r="C31" s="9">
        <v>22.33</v>
      </c>
      <c r="D31" s="9">
        <f t="shared" si="4"/>
        <v>33.494999999999997</v>
      </c>
      <c r="E31" s="8">
        <f t="shared" si="0"/>
        <v>0</v>
      </c>
      <c r="F31" s="8">
        <f t="shared" si="1"/>
        <v>6</v>
      </c>
      <c r="G31" s="9">
        <f t="shared" si="2"/>
        <v>0</v>
      </c>
    </row>
    <row r="32" spans="1:7" hidden="1" x14ac:dyDescent="0.25">
      <c r="A32" s="20">
        <f t="shared" si="5"/>
        <v>42917</v>
      </c>
      <c r="B32" s="20">
        <f t="shared" si="3"/>
        <v>42947</v>
      </c>
      <c r="C32" s="9">
        <v>21.98</v>
      </c>
      <c r="D32" s="9">
        <f t="shared" si="4"/>
        <v>32.97</v>
      </c>
      <c r="E32" s="8">
        <f t="shared" si="0"/>
        <v>0</v>
      </c>
      <c r="F32" s="8">
        <f t="shared" si="1"/>
        <v>6</v>
      </c>
      <c r="G32" s="9">
        <f t="shared" si="2"/>
        <v>0</v>
      </c>
    </row>
    <row r="33" spans="1:7" hidden="1" x14ac:dyDescent="0.25">
      <c r="A33" s="20">
        <f t="shared" si="5"/>
        <v>42948</v>
      </c>
      <c r="B33" s="20">
        <f t="shared" si="3"/>
        <v>42978</v>
      </c>
      <c r="C33" s="9">
        <v>21.98</v>
      </c>
      <c r="D33" s="9">
        <f t="shared" si="4"/>
        <v>32.97</v>
      </c>
      <c r="E33" s="8">
        <f t="shared" si="0"/>
        <v>0</v>
      </c>
      <c r="F33" s="8">
        <f t="shared" si="1"/>
        <v>6</v>
      </c>
      <c r="G33" s="9">
        <f t="shared" si="2"/>
        <v>0</v>
      </c>
    </row>
    <row r="34" spans="1:7" hidden="1" x14ac:dyDescent="0.25">
      <c r="A34" s="20">
        <f t="shared" si="5"/>
        <v>42979</v>
      </c>
      <c r="B34" s="20">
        <f t="shared" si="3"/>
        <v>43008</v>
      </c>
      <c r="C34" s="9">
        <v>21.98</v>
      </c>
      <c r="D34" s="9">
        <f t="shared" si="4"/>
        <v>32.97</v>
      </c>
      <c r="E34" s="8">
        <f t="shared" si="0"/>
        <v>0</v>
      </c>
      <c r="F34" s="8">
        <f t="shared" si="1"/>
        <v>6</v>
      </c>
      <c r="G34" s="9">
        <f t="shared" si="2"/>
        <v>0</v>
      </c>
    </row>
    <row r="35" spans="1:7" hidden="1" x14ac:dyDescent="0.25">
      <c r="A35" s="20">
        <f t="shared" si="5"/>
        <v>43009</v>
      </c>
      <c r="B35" s="20">
        <f t="shared" si="3"/>
        <v>43039</v>
      </c>
      <c r="C35" s="9">
        <v>21.15</v>
      </c>
      <c r="D35" s="9">
        <f t="shared" si="4"/>
        <v>31.724999999999998</v>
      </c>
      <c r="E35" s="8">
        <f t="shared" si="0"/>
        <v>0</v>
      </c>
      <c r="F35" s="8">
        <f t="shared" si="1"/>
        <v>6</v>
      </c>
      <c r="G35" s="9">
        <f t="shared" si="2"/>
        <v>0</v>
      </c>
    </row>
    <row r="36" spans="1:7" hidden="1" x14ac:dyDescent="0.25">
      <c r="A36" s="20">
        <f t="shared" si="5"/>
        <v>43040</v>
      </c>
      <c r="B36" s="20">
        <f t="shared" si="3"/>
        <v>43069</v>
      </c>
      <c r="C36" s="9">
        <v>20.96</v>
      </c>
      <c r="D36" s="9">
        <f t="shared" si="4"/>
        <v>31.44</v>
      </c>
      <c r="E36" s="8">
        <f t="shared" si="0"/>
        <v>0</v>
      </c>
      <c r="F36" s="8">
        <f t="shared" si="1"/>
        <v>6</v>
      </c>
      <c r="G36" s="9">
        <f t="shared" si="2"/>
        <v>0</v>
      </c>
    </row>
    <row r="37" spans="1:7" hidden="1" x14ac:dyDescent="0.25">
      <c r="A37" s="20">
        <f t="shared" si="5"/>
        <v>43070</v>
      </c>
      <c r="B37" s="20">
        <f t="shared" si="3"/>
        <v>43100</v>
      </c>
      <c r="C37" s="9">
        <v>20.77</v>
      </c>
      <c r="D37" s="9">
        <f t="shared" si="4"/>
        <v>31.155000000000001</v>
      </c>
      <c r="E37" s="8">
        <f t="shared" si="0"/>
        <v>0</v>
      </c>
      <c r="F37" s="8">
        <f t="shared" si="1"/>
        <v>6</v>
      </c>
      <c r="G37" s="9">
        <f t="shared" si="2"/>
        <v>0</v>
      </c>
    </row>
    <row r="38" spans="1:7" hidden="1" x14ac:dyDescent="0.25">
      <c r="A38" s="20">
        <f t="shared" si="5"/>
        <v>43101</v>
      </c>
      <c r="B38" s="20">
        <f t="shared" si="3"/>
        <v>43131</v>
      </c>
      <c r="C38" s="9">
        <v>20.69</v>
      </c>
      <c r="D38" s="9">
        <f t="shared" si="4"/>
        <v>31.035000000000004</v>
      </c>
      <c r="E38" s="8">
        <f t="shared" si="0"/>
        <v>0</v>
      </c>
      <c r="F38" s="8">
        <f t="shared" si="1"/>
        <v>6</v>
      </c>
      <c r="G38" s="9">
        <f t="shared" si="2"/>
        <v>0</v>
      </c>
    </row>
    <row r="39" spans="1:7" hidden="1" x14ac:dyDescent="0.25">
      <c r="A39" s="20">
        <f t="shared" si="5"/>
        <v>43132</v>
      </c>
      <c r="B39" s="20">
        <f t="shared" si="3"/>
        <v>43159</v>
      </c>
      <c r="C39" s="9">
        <v>21.01</v>
      </c>
      <c r="D39" s="9">
        <f t="shared" si="4"/>
        <v>31.515000000000001</v>
      </c>
      <c r="E39" s="8">
        <f t="shared" si="0"/>
        <v>0</v>
      </c>
      <c r="F39" s="8">
        <f t="shared" si="1"/>
        <v>6</v>
      </c>
      <c r="G39" s="9">
        <f t="shared" si="2"/>
        <v>0</v>
      </c>
    </row>
    <row r="40" spans="1:7" hidden="1" x14ac:dyDescent="0.25">
      <c r="A40" s="20">
        <f t="shared" si="5"/>
        <v>43160</v>
      </c>
      <c r="B40" s="20">
        <f t="shared" si="3"/>
        <v>43190</v>
      </c>
      <c r="C40" s="9">
        <v>20.68</v>
      </c>
      <c r="D40" s="9">
        <f t="shared" si="4"/>
        <v>31.02</v>
      </c>
      <c r="E40" s="8">
        <f t="shared" si="0"/>
        <v>0</v>
      </c>
      <c r="F40" s="8">
        <f t="shared" si="1"/>
        <v>6</v>
      </c>
      <c r="G40" s="9">
        <f t="shared" si="2"/>
        <v>0</v>
      </c>
    </row>
    <row r="41" spans="1:7" hidden="1" x14ac:dyDescent="0.25">
      <c r="A41" s="20">
        <f t="shared" si="5"/>
        <v>43191</v>
      </c>
      <c r="B41" s="20">
        <f t="shared" si="3"/>
        <v>43220</v>
      </c>
      <c r="C41" s="9">
        <v>20.48</v>
      </c>
      <c r="D41" s="9">
        <f t="shared" si="4"/>
        <v>30.72</v>
      </c>
      <c r="E41" s="8">
        <f t="shared" si="0"/>
        <v>0</v>
      </c>
      <c r="F41" s="8">
        <f t="shared" si="1"/>
        <v>6</v>
      </c>
      <c r="G41" s="9">
        <f t="shared" si="2"/>
        <v>0</v>
      </c>
    </row>
    <row r="42" spans="1:7" hidden="1" x14ac:dyDescent="0.25">
      <c r="A42" s="20">
        <f t="shared" si="5"/>
        <v>43221</v>
      </c>
      <c r="B42" s="20">
        <f t="shared" si="3"/>
        <v>43251</v>
      </c>
      <c r="C42" s="9">
        <v>20.440000000000001</v>
      </c>
      <c r="D42" s="9">
        <f t="shared" si="4"/>
        <v>30.660000000000004</v>
      </c>
      <c r="E42" s="8">
        <f t="shared" si="0"/>
        <v>0</v>
      </c>
      <c r="F42" s="8">
        <f t="shared" si="1"/>
        <v>6</v>
      </c>
      <c r="G42" s="9">
        <f t="shared" si="2"/>
        <v>0</v>
      </c>
    </row>
    <row r="43" spans="1:7" hidden="1" x14ac:dyDescent="0.25">
      <c r="A43" s="20">
        <f t="shared" si="5"/>
        <v>43252</v>
      </c>
      <c r="B43" s="20">
        <f t="shared" si="3"/>
        <v>43281</v>
      </c>
      <c r="C43" s="9">
        <v>20.28</v>
      </c>
      <c r="D43" s="9">
        <f t="shared" si="4"/>
        <v>30.42</v>
      </c>
      <c r="E43" s="8">
        <f t="shared" si="0"/>
        <v>0</v>
      </c>
      <c r="F43" s="8">
        <f t="shared" si="1"/>
        <v>6</v>
      </c>
      <c r="G43" s="9">
        <f t="shared" si="2"/>
        <v>0</v>
      </c>
    </row>
    <row r="44" spans="1:7" hidden="1" x14ac:dyDescent="0.25">
      <c r="A44" s="20">
        <f t="shared" si="5"/>
        <v>43282</v>
      </c>
      <c r="B44" s="20">
        <f t="shared" si="3"/>
        <v>43312</v>
      </c>
      <c r="C44" s="9">
        <v>20.03</v>
      </c>
      <c r="D44" s="9">
        <f t="shared" si="4"/>
        <v>30.045000000000002</v>
      </c>
      <c r="E44" s="8">
        <f t="shared" si="0"/>
        <v>0</v>
      </c>
      <c r="F44" s="8">
        <f t="shared" si="1"/>
        <v>6</v>
      </c>
      <c r="G44" s="9">
        <f t="shared" si="2"/>
        <v>0</v>
      </c>
    </row>
    <row r="45" spans="1:7" hidden="1" x14ac:dyDescent="0.25">
      <c r="A45" s="20">
        <f t="shared" si="5"/>
        <v>43313</v>
      </c>
      <c r="B45" s="20">
        <f t="shared" si="3"/>
        <v>43343</v>
      </c>
      <c r="C45" s="9">
        <v>19.940000000000001</v>
      </c>
      <c r="D45" s="9">
        <f t="shared" si="4"/>
        <v>29.910000000000004</v>
      </c>
      <c r="E45" s="8">
        <f t="shared" si="0"/>
        <v>0</v>
      </c>
      <c r="F45" s="8">
        <f t="shared" si="1"/>
        <v>6</v>
      </c>
      <c r="G45" s="9">
        <f t="shared" si="2"/>
        <v>0</v>
      </c>
    </row>
    <row r="46" spans="1:7" hidden="1" x14ac:dyDescent="0.25">
      <c r="A46" s="20">
        <f t="shared" si="5"/>
        <v>43344</v>
      </c>
      <c r="B46" s="20">
        <f t="shared" si="3"/>
        <v>43373</v>
      </c>
      <c r="C46" s="9">
        <v>19.809999999999999</v>
      </c>
      <c r="D46" s="9">
        <f t="shared" si="4"/>
        <v>29.714999999999996</v>
      </c>
      <c r="E46" s="8">
        <f t="shared" si="0"/>
        <v>0</v>
      </c>
      <c r="F46" s="8">
        <f t="shared" si="1"/>
        <v>6</v>
      </c>
      <c r="G46" s="9">
        <f t="shared" si="2"/>
        <v>0</v>
      </c>
    </row>
    <row r="47" spans="1:7" hidden="1" x14ac:dyDescent="0.25">
      <c r="A47" s="20">
        <f t="shared" si="5"/>
        <v>43374</v>
      </c>
      <c r="B47" s="20">
        <f t="shared" si="3"/>
        <v>43404</v>
      </c>
      <c r="C47" s="9">
        <v>19.63</v>
      </c>
      <c r="D47" s="9">
        <f t="shared" si="4"/>
        <v>29.445</v>
      </c>
      <c r="E47" s="8">
        <f t="shared" si="0"/>
        <v>0</v>
      </c>
      <c r="F47" s="8">
        <f t="shared" si="1"/>
        <v>6</v>
      </c>
      <c r="G47" s="9">
        <f t="shared" si="2"/>
        <v>0</v>
      </c>
    </row>
    <row r="48" spans="1:7" hidden="1" x14ac:dyDescent="0.25">
      <c r="A48" s="20">
        <f t="shared" si="5"/>
        <v>43405</v>
      </c>
      <c r="B48" s="20">
        <f t="shared" si="3"/>
        <v>43434</v>
      </c>
      <c r="C48" s="9">
        <v>19.489999999999998</v>
      </c>
      <c r="D48" s="9">
        <f t="shared" si="4"/>
        <v>29.234999999999999</v>
      </c>
      <c r="E48" s="8">
        <f t="shared" si="0"/>
        <v>0</v>
      </c>
      <c r="F48" s="8">
        <f t="shared" si="1"/>
        <v>6</v>
      </c>
      <c r="G48" s="9">
        <f t="shared" si="2"/>
        <v>0</v>
      </c>
    </row>
    <row r="49" spans="1:7" hidden="1" x14ac:dyDescent="0.25">
      <c r="A49" s="20">
        <f t="shared" si="5"/>
        <v>43435</v>
      </c>
      <c r="B49" s="20">
        <f t="shared" si="3"/>
        <v>43465</v>
      </c>
      <c r="C49" s="9">
        <v>19.399999999999999</v>
      </c>
      <c r="D49" s="9">
        <f t="shared" si="4"/>
        <v>29.099999999999998</v>
      </c>
      <c r="E49" s="8">
        <f t="shared" si="0"/>
        <v>0</v>
      </c>
      <c r="F49" s="8">
        <f t="shared" si="1"/>
        <v>6</v>
      </c>
      <c r="G49" s="9">
        <f t="shared" si="2"/>
        <v>0</v>
      </c>
    </row>
    <row r="50" spans="1:7" hidden="1" x14ac:dyDescent="0.25">
      <c r="A50" s="20">
        <f t="shared" si="5"/>
        <v>43466</v>
      </c>
      <c r="B50" s="20">
        <f t="shared" si="3"/>
        <v>43496</v>
      </c>
      <c r="C50" s="9">
        <v>19.16</v>
      </c>
      <c r="D50" s="9">
        <f t="shared" si="4"/>
        <v>28.740000000000002</v>
      </c>
      <c r="E50" s="8">
        <f t="shared" si="0"/>
        <v>0</v>
      </c>
      <c r="F50" s="8">
        <f t="shared" si="1"/>
        <v>6</v>
      </c>
      <c r="G50" s="9">
        <f t="shared" si="2"/>
        <v>0</v>
      </c>
    </row>
    <row r="51" spans="1:7" hidden="1" x14ac:dyDescent="0.25">
      <c r="A51" s="20">
        <f t="shared" si="5"/>
        <v>43497</v>
      </c>
      <c r="B51" s="20">
        <f t="shared" si="3"/>
        <v>43524</v>
      </c>
      <c r="C51" s="9">
        <v>19.7</v>
      </c>
      <c r="D51" s="9">
        <f t="shared" si="4"/>
        <v>29.549999999999997</v>
      </c>
      <c r="E51" s="8">
        <f t="shared" si="0"/>
        <v>0</v>
      </c>
      <c r="F51" s="8">
        <f t="shared" si="1"/>
        <v>6</v>
      </c>
      <c r="G51" s="9">
        <f t="shared" si="2"/>
        <v>0</v>
      </c>
    </row>
    <row r="52" spans="1:7" hidden="1" x14ac:dyDescent="0.25">
      <c r="A52" s="20">
        <f t="shared" si="5"/>
        <v>43525</v>
      </c>
      <c r="B52" s="20">
        <f t="shared" si="3"/>
        <v>43555</v>
      </c>
      <c r="C52" s="9">
        <v>19.37</v>
      </c>
      <c r="D52" s="9">
        <f t="shared" si="4"/>
        <v>29.055</v>
      </c>
      <c r="E52" s="8">
        <f t="shared" si="0"/>
        <v>0</v>
      </c>
      <c r="F52" s="8">
        <f t="shared" si="1"/>
        <v>6</v>
      </c>
      <c r="G52" s="9">
        <f t="shared" si="2"/>
        <v>0</v>
      </c>
    </row>
    <row r="53" spans="1:7" hidden="1" x14ac:dyDescent="0.25">
      <c r="A53" s="20">
        <f t="shared" si="5"/>
        <v>43556</v>
      </c>
      <c r="B53" s="20">
        <f t="shared" si="3"/>
        <v>43585</v>
      </c>
      <c r="C53" s="9">
        <v>19.32</v>
      </c>
      <c r="D53" s="9">
        <f t="shared" si="4"/>
        <v>28.98</v>
      </c>
      <c r="E53" s="8">
        <f t="shared" si="0"/>
        <v>0</v>
      </c>
      <c r="F53" s="8">
        <f t="shared" si="1"/>
        <v>6</v>
      </c>
      <c r="G53" s="9">
        <f t="shared" si="2"/>
        <v>0</v>
      </c>
    </row>
    <row r="54" spans="1:7" hidden="1" x14ac:dyDescent="0.25">
      <c r="A54" s="20">
        <f t="shared" si="5"/>
        <v>43586</v>
      </c>
      <c r="B54" s="20">
        <f t="shared" si="3"/>
        <v>43616</v>
      </c>
      <c r="C54" s="9">
        <v>19.34</v>
      </c>
      <c r="D54" s="9">
        <f t="shared" si="4"/>
        <v>29.009999999999998</v>
      </c>
      <c r="E54" s="8">
        <f t="shared" si="0"/>
        <v>0</v>
      </c>
      <c r="F54" s="8">
        <f t="shared" si="1"/>
        <v>6</v>
      </c>
      <c r="G54" s="9">
        <f t="shared" si="2"/>
        <v>0</v>
      </c>
    </row>
    <row r="55" spans="1:7" hidden="1" x14ac:dyDescent="0.25">
      <c r="A55" s="20">
        <f t="shared" si="5"/>
        <v>43617</v>
      </c>
      <c r="B55" s="20">
        <f t="shared" si="3"/>
        <v>43646</v>
      </c>
      <c r="C55" s="9">
        <v>19.3</v>
      </c>
      <c r="D55" s="9">
        <f t="shared" si="4"/>
        <v>28.950000000000003</v>
      </c>
      <c r="E55" s="8">
        <f t="shared" si="0"/>
        <v>0</v>
      </c>
      <c r="F55" s="8">
        <f t="shared" si="1"/>
        <v>6</v>
      </c>
      <c r="G55" s="9">
        <f t="shared" si="2"/>
        <v>0</v>
      </c>
    </row>
    <row r="56" spans="1:7" hidden="1" x14ac:dyDescent="0.25">
      <c r="A56" s="20">
        <f t="shared" si="5"/>
        <v>43647</v>
      </c>
      <c r="B56" s="20">
        <f t="shared" si="3"/>
        <v>43677</v>
      </c>
      <c r="C56" s="9">
        <v>19.28</v>
      </c>
      <c r="D56" s="9">
        <f t="shared" si="4"/>
        <v>28.92</v>
      </c>
      <c r="E56" s="8">
        <f t="shared" si="0"/>
        <v>0</v>
      </c>
      <c r="F56" s="8">
        <f t="shared" si="1"/>
        <v>6</v>
      </c>
      <c r="G56" s="9">
        <f t="shared" si="2"/>
        <v>0</v>
      </c>
    </row>
    <row r="57" spans="1:7" hidden="1" x14ac:dyDescent="0.25">
      <c r="A57" s="20">
        <f t="shared" si="5"/>
        <v>43678</v>
      </c>
      <c r="B57" s="20">
        <f t="shared" si="3"/>
        <v>43708</v>
      </c>
      <c r="C57" s="9">
        <v>19.32</v>
      </c>
      <c r="D57" s="9">
        <f t="shared" si="4"/>
        <v>28.98</v>
      </c>
      <c r="E57" s="8">
        <f t="shared" si="0"/>
        <v>0</v>
      </c>
      <c r="F57" s="8">
        <f t="shared" si="1"/>
        <v>6</v>
      </c>
      <c r="G57" s="9">
        <f t="shared" si="2"/>
        <v>0</v>
      </c>
    </row>
    <row r="58" spans="1:7" hidden="1" x14ac:dyDescent="0.25">
      <c r="A58" s="20">
        <f t="shared" si="5"/>
        <v>43709</v>
      </c>
      <c r="B58" s="20">
        <f t="shared" si="3"/>
        <v>43738</v>
      </c>
      <c r="C58" s="9">
        <v>19.32</v>
      </c>
      <c r="D58" s="9">
        <f t="shared" si="4"/>
        <v>28.98</v>
      </c>
      <c r="E58" s="8">
        <f t="shared" si="0"/>
        <v>0</v>
      </c>
      <c r="F58" s="8">
        <f t="shared" si="1"/>
        <v>6</v>
      </c>
      <c r="G58" s="9">
        <f t="shared" si="2"/>
        <v>0</v>
      </c>
    </row>
    <row r="59" spans="1:7" hidden="1" x14ac:dyDescent="0.25">
      <c r="A59" s="20">
        <f t="shared" si="5"/>
        <v>43739</v>
      </c>
      <c r="B59" s="20">
        <f t="shared" si="3"/>
        <v>43769</v>
      </c>
      <c r="C59" s="9">
        <v>19.100000000000001</v>
      </c>
      <c r="D59" s="9">
        <f t="shared" si="4"/>
        <v>28.650000000000002</v>
      </c>
      <c r="E59" s="8">
        <f t="shared" si="0"/>
        <v>0</v>
      </c>
      <c r="F59" s="8">
        <f t="shared" si="1"/>
        <v>6</v>
      </c>
      <c r="G59" s="9">
        <f t="shared" si="2"/>
        <v>0</v>
      </c>
    </row>
    <row r="60" spans="1:7" hidden="1" x14ac:dyDescent="0.25">
      <c r="A60" s="20">
        <f t="shared" si="5"/>
        <v>43770</v>
      </c>
      <c r="B60" s="20">
        <f t="shared" si="3"/>
        <v>43799</v>
      </c>
      <c r="C60" s="9">
        <v>19.03</v>
      </c>
      <c r="D60" s="9">
        <f t="shared" si="4"/>
        <v>28.545000000000002</v>
      </c>
      <c r="E60" s="8">
        <f t="shared" si="0"/>
        <v>0</v>
      </c>
      <c r="F60" s="8">
        <f t="shared" si="1"/>
        <v>6</v>
      </c>
      <c r="G60" s="9">
        <f t="shared" si="2"/>
        <v>0</v>
      </c>
    </row>
    <row r="61" spans="1:7" hidden="1" x14ac:dyDescent="0.25">
      <c r="A61" s="20">
        <f t="shared" si="5"/>
        <v>43800</v>
      </c>
      <c r="B61" s="20">
        <f t="shared" si="3"/>
        <v>43830</v>
      </c>
      <c r="C61" s="9">
        <v>18.91</v>
      </c>
      <c r="D61" s="9">
        <f t="shared" si="4"/>
        <v>28.365000000000002</v>
      </c>
      <c r="E61" s="8">
        <f t="shared" si="0"/>
        <v>0</v>
      </c>
      <c r="F61" s="8">
        <f t="shared" si="1"/>
        <v>6</v>
      </c>
      <c r="G61" s="9">
        <f t="shared" si="2"/>
        <v>0</v>
      </c>
    </row>
    <row r="62" spans="1:7" hidden="1" x14ac:dyDescent="0.25">
      <c r="A62" s="20">
        <f t="shared" si="5"/>
        <v>43831</v>
      </c>
      <c r="B62" s="20">
        <f t="shared" si="3"/>
        <v>43861</v>
      </c>
      <c r="C62" s="9">
        <v>18.77</v>
      </c>
      <c r="D62" s="9">
        <f t="shared" si="4"/>
        <v>28.155000000000001</v>
      </c>
      <c r="E62" s="8">
        <f t="shared" si="0"/>
        <v>0</v>
      </c>
      <c r="F62" s="8">
        <f t="shared" si="1"/>
        <v>6</v>
      </c>
      <c r="G62" s="9">
        <f t="shared" si="2"/>
        <v>0</v>
      </c>
    </row>
    <row r="63" spans="1:7" hidden="1" x14ac:dyDescent="0.25">
      <c r="A63" s="20">
        <f t="shared" si="5"/>
        <v>43862</v>
      </c>
      <c r="B63" s="20">
        <f t="shared" si="3"/>
        <v>43890</v>
      </c>
      <c r="C63" s="9">
        <v>19.059999999999999</v>
      </c>
      <c r="D63" s="9">
        <f t="shared" si="4"/>
        <v>28.589999999999996</v>
      </c>
      <c r="E63" s="8">
        <f t="shared" si="0"/>
        <v>0</v>
      </c>
      <c r="F63" s="8">
        <f t="shared" si="1"/>
        <v>6</v>
      </c>
      <c r="G63" s="9">
        <f t="shared" si="2"/>
        <v>0</v>
      </c>
    </row>
    <row r="64" spans="1:7" hidden="1" x14ac:dyDescent="0.25">
      <c r="A64" s="20">
        <f t="shared" si="5"/>
        <v>43891</v>
      </c>
      <c r="B64" s="20">
        <f t="shared" si="3"/>
        <v>43921</v>
      </c>
      <c r="C64" s="9">
        <v>18.95</v>
      </c>
      <c r="D64" s="9">
        <f t="shared" si="4"/>
        <v>28.424999999999997</v>
      </c>
      <c r="E64" s="8">
        <f t="shared" si="0"/>
        <v>0</v>
      </c>
      <c r="F64" s="8">
        <f t="shared" si="1"/>
        <v>6</v>
      </c>
      <c r="G64" s="9">
        <f t="shared" si="2"/>
        <v>0</v>
      </c>
    </row>
    <row r="65" spans="1:7" hidden="1" x14ac:dyDescent="0.25">
      <c r="A65" s="20">
        <f t="shared" si="5"/>
        <v>43922</v>
      </c>
      <c r="B65" s="20">
        <f t="shared" si="3"/>
        <v>43951</v>
      </c>
      <c r="C65" s="9">
        <v>18.690000000000001</v>
      </c>
      <c r="D65" s="9">
        <f t="shared" si="4"/>
        <v>28.035000000000004</v>
      </c>
      <c r="E65" s="8">
        <f t="shared" si="0"/>
        <v>0</v>
      </c>
      <c r="F65" s="8">
        <f t="shared" si="1"/>
        <v>6</v>
      </c>
      <c r="G65" s="9">
        <f t="shared" si="2"/>
        <v>0</v>
      </c>
    </row>
    <row r="66" spans="1:7" hidden="1" x14ac:dyDescent="0.25">
      <c r="A66" s="20">
        <f t="shared" si="5"/>
        <v>43952</v>
      </c>
      <c r="B66" s="20">
        <f t="shared" si="3"/>
        <v>43982</v>
      </c>
      <c r="C66" s="24">
        <v>18.190000000000001</v>
      </c>
      <c r="D66" s="9">
        <f t="shared" si="4"/>
        <v>27.285000000000004</v>
      </c>
      <c r="E66" s="8">
        <f t="shared" si="0"/>
        <v>0</v>
      </c>
      <c r="F66" s="8">
        <f t="shared" si="1"/>
        <v>6</v>
      </c>
      <c r="G66" s="9">
        <f t="shared" si="2"/>
        <v>0</v>
      </c>
    </row>
    <row r="67" spans="1:7" hidden="1" x14ac:dyDescent="0.25">
      <c r="A67" s="20">
        <f t="shared" si="5"/>
        <v>43983</v>
      </c>
      <c r="B67" s="20">
        <f t="shared" si="3"/>
        <v>44012</v>
      </c>
      <c r="C67" s="9">
        <v>18.12</v>
      </c>
      <c r="D67" s="9">
        <f t="shared" si="4"/>
        <v>27.18</v>
      </c>
      <c r="E67" s="8">
        <f t="shared" si="0"/>
        <v>0</v>
      </c>
      <c r="F67" s="8">
        <f t="shared" si="1"/>
        <v>6</v>
      </c>
      <c r="G67" s="9">
        <f t="shared" si="2"/>
        <v>0</v>
      </c>
    </row>
    <row r="68" spans="1:7" hidden="1" x14ac:dyDescent="0.25">
      <c r="A68" s="20">
        <f t="shared" si="5"/>
        <v>44013</v>
      </c>
      <c r="B68" s="20">
        <f t="shared" si="3"/>
        <v>44043</v>
      </c>
      <c r="C68" s="9">
        <v>18.12</v>
      </c>
      <c r="D68" s="9">
        <f t="shared" si="4"/>
        <v>27.18</v>
      </c>
      <c r="E68" s="8">
        <f t="shared" si="0"/>
        <v>0</v>
      </c>
      <c r="F68" s="8">
        <f t="shared" si="1"/>
        <v>6</v>
      </c>
      <c r="G68" s="9">
        <f t="shared" si="2"/>
        <v>0</v>
      </c>
    </row>
    <row r="69" spans="1:7" hidden="1" x14ac:dyDescent="0.25">
      <c r="A69" s="20">
        <f t="shared" si="5"/>
        <v>44044</v>
      </c>
      <c r="B69" s="20">
        <f t="shared" si="3"/>
        <v>44074</v>
      </c>
      <c r="C69" s="9">
        <v>18.29</v>
      </c>
      <c r="D69" s="9">
        <f t="shared" si="4"/>
        <v>27.434999999999999</v>
      </c>
      <c r="E69" s="8">
        <f t="shared" si="0"/>
        <v>0</v>
      </c>
      <c r="F69" s="8">
        <f t="shared" si="1"/>
        <v>6</v>
      </c>
      <c r="G69" s="9">
        <f t="shared" si="2"/>
        <v>0</v>
      </c>
    </row>
    <row r="70" spans="1:7" hidden="1" x14ac:dyDescent="0.25">
      <c r="A70" s="20">
        <f t="shared" si="5"/>
        <v>44075</v>
      </c>
      <c r="B70" s="20">
        <f t="shared" si="3"/>
        <v>44104</v>
      </c>
      <c r="C70" s="9">
        <v>18.350000000000001</v>
      </c>
      <c r="D70" s="9">
        <f t="shared" si="4"/>
        <v>27.525000000000002</v>
      </c>
      <c r="E70" s="8">
        <f t="shared" si="0"/>
        <v>0</v>
      </c>
      <c r="F70" s="8">
        <f t="shared" si="1"/>
        <v>6</v>
      </c>
      <c r="G70" s="9">
        <f t="shared" si="2"/>
        <v>0</v>
      </c>
    </row>
    <row r="71" spans="1:7" hidden="1" x14ac:dyDescent="0.25">
      <c r="A71" s="20">
        <f t="shared" si="5"/>
        <v>44105</v>
      </c>
      <c r="B71" s="20">
        <f t="shared" si="3"/>
        <v>44135</v>
      </c>
      <c r="C71" s="9">
        <v>18.09</v>
      </c>
      <c r="D71" s="9">
        <f t="shared" si="4"/>
        <v>27.134999999999998</v>
      </c>
      <c r="E71" s="8">
        <f t="shared" si="0"/>
        <v>0</v>
      </c>
      <c r="F71" s="8">
        <f t="shared" si="1"/>
        <v>6</v>
      </c>
      <c r="G71" s="9">
        <f t="shared" si="2"/>
        <v>0</v>
      </c>
    </row>
    <row r="72" spans="1:7" hidden="1" x14ac:dyDescent="0.25">
      <c r="A72" s="20">
        <f t="shared" si="5"/>
        <v>44136</v>
      </c>
      <c r="B72" s="20">
        <f t="shared" si="3"/>
        <v>44165</v>
      </c>
      <c r="C72" s="9">
        <v>17.84</v>
      </c>
      <c r="D72" s="9">
        <f t="shared" si="4"/>
        <v>26.759999999999998</v>
      </c>
      <c r="E72" s="8">
        <f t="shared" si="0"/>
        <v>0</v>
      </c>
      <c r="F72" s="8">
        <f t="shared" si="1"/>
        <v>6</v>
      </c>
      <c r="G72" s="9">
        <f t="shared" si="2"/>
        <v>0</v>
      </c>
    </row>
    <row r="73" spans="1:7" hidden="1" x14ac:dyDescent="0.25">
      <c r="A73" s="20">
        <f t="shared" si="5"/>
        <v>44166</v>
      </c>
      <c r="B73" s="20">
        <f t="shared" si="3"/>
        <v>44196</v>
      </c>
      <c r="C73" s="9">
        <v>17.46</v>
      </c>
      <c r="D73" s="9">
        <f t="shared" si="4"/>
        <v>26.19</v>
      </c>
      <c r="E73" s="8">
        <f t="shared" si="0"/>
        <v>0</v>
      </c>
      <c r="F73" s="8">
        <f t="shared" si="1"/>
        <v>6</v>
      </c>
      <c r="G73" s="9">
        <f t="shared" si="2"/>
        <v>0</v>
      </c>
    </row>
    <row r="74" spans="1:7" hidden="1" x14ac:dyDescent="0.25">
      <c r="A74" s="20">
        <f t="shared" si="5"/>
        <v>44197</v>
      </c>
      <c r="B74" s="20">
        <f t="shared" si="3"/>
        <v>44227</v>
      </c>
      <c r="C74" s="9">
        <v>17.32</v>
      </c>
      <c r="D74" s="9">
        <f t="shared" si="4"/>
        <v>25.98</v>
      </c>
      <c r="E74" s="8">
        <f>IF(F73=$C$8,0, IF(AND($D$7&gt;B74,$E$7&gt;B74),0, IF(AND($D$7&gt;=A74,$E$7&lt;=B74),$E$7-$D$7+1,IF(AND(F73&lt;&gt;0,$E$7&gt;=A74,$E$7&lt;=B74),$E$7-A74+1,IF(AND(F73=0,$D$7&gt;=A74,$D$7&lt;=B74,$E$7&gt;B74),B74-$D$7+1, B74-A74+1)))))</f>
        <v>0</v>
      </c>
      <c r="F74" s="8">
        <f>+F73+E74</f>
        <v>6</v>
      </c>
      <c r="G74" s="9">
        <f t="shared" si="2"/>
        <v>0</v>
      </c>
    </row>
    <row r="75" spans="1:7" hidden="1" x14ac:dyDescent="0.25">
      <c r="A75" s="20">
        <f t="shared" si="5"/>
        <v>44228</v>
      </c>
      <c r="B75" s="20">
        <f t="shared" si="3"/>
        <v>44255</v>
      </c>
      <c r="C75" s="9">
        <v>17.54</v>
      </c>
      <c r="D75" s="9">
        <f t="shared" si="4"/>
        <v>26.31</v>
      </c>
      <c r="E75" s="8">
        <f t="shared" si="0"/>
        <v>0</v>
      </c>
      <c r="F75" s="8">
        <f t="shared" si="1"/>
        <v>6</v>
      </c>
      <c r="G75" s="9">
        <f t="shared" si="2"/>
        <v>0</v>
      </c>
    </row>
    <row r="76" spans="1:7" hidden="1" x14ac:dyDescent="0.25">
      <c r="A76" s="20">
        <f t="shared" si="5"/>
        <v>44256</v>
      </c>
      <c r="B76" s="20">
        <f t="shared" si="3"/>
        <v>44286</v>
      </c>
      <c r="C76" s="9">
        <v>17.41</v>
      </c>
      <c r="D76" s="9">
        <f t="shared" si="4"/>
        <v>26.115000000000002</v>
      </c>
      <c r="E76" s="8">
        <f t="shared" si="0"/>
        <v>0</v>
      </c>
      <c r="F76" s="8">
        <f t="shared" si="1"/>
        <v>6</v>
      </c>
      <c r="G76" s="9">
        <f t="shared" si="2"/>
        <v>0</v>
      </c>
    </row>
    <row r="77" spans="1:7" hidden="1" x14ac:dyDescent="0.25">
      <c r="A77" s="20">
        <f t="shared" si="5"/>
        <v>44287</v>
      </c>
      <c r="B77" s="20">
        <f t="shared" si="3"/>
        <v>44316</v>
      </c>
      <c r="C77" s="9">
        <v>17.309999999999999</v>
      </c>
      <c r="D77" s="9">
        <f t="shared" si="4"/>
        <v>25.964999999999996</v>
      </c>
      <c r="E77" s="8">
        <f t="shared" si="0"/>
        <v>0</v>
      </c>
      <c r="F77" s="8">
        <f t="shared" si="1"/>
        <v>6</v>
      </c>
      <c r="G77" s="9">
        <f t="shared" si="2"/>
        <v>0</v>
      </c>
    </row>
    <row r="78" spans="1:7" hidden="1" x14ac:dyDescent="0.25">
      <c r="A78" s="20">
        <f t="shared" si="5"/>
        <v>44317</v>
      </c>
      <c r="B78" s="20">
        <f t="shared" si="3"/>
        <v>44347</v>
      </c>
      <c r="C78" s="9">
        <v>17.22</v>
      </c>
      <c r="D78" s="9">
        <f t="shared" si="4"/>
        <v>25.83</v>
      </c>
      <c r="E78" s="8">
        <f t="shared" si="0"/>
        <v>0</v>
      </c>
      <c r="F78" s="8">
        <f t="shared" si="1"/>
        <v>6</v>
      </c>
      <c r="G78" s="9">
        <f t="shared" si="2"/>
        <v>0</v>
      </c>
    </row>
    <row r="79" spans="1:7" hidden="1" x14ac:dyDescent="0.25">
      <c r="A79" s="20">
        <f t="shared" si="5"/>
        <v>44348</v>
      </c>
      <c r="B79" s="20">
        <f t="shared" si="3"/>
        <v>44377</v>
      </c>
      <c r="C79" s="9">
        <v>17.21</v>
      </c>
      <c r="D79" s="9">
        <f t="shared" si="4"/>
        <v>25.815000000000001</v>
      </c>
      <c r="E79" s="8">
        <f t="shared" ref="E79:E127" si="6">IF(F78=$C$8,0, IF(AND($D$7&gt;B79,$E$7&gt;B79),0, IF(AND($D$7&gt;=A79,$E$7&lt;=B79),$E$7-$D$7+1,IF(AND(F78&lt;&gt;0,$E$7&gt;=A79,$E$7&lt;=B79),$E$7-A79+1,IF(AND(F78=0,$D$7&gt;=A79,$D$7&lt;=B79,$E$7&gt;B79),B79-$D$7+1, B79-A79+1)))))</f>
        <v>0</v>
      </c>
      <c r="F79" s="8">
        <f t="shared" si="1"/>
        <v>6</v>
      </c>
      <c r="G79" s="9">
        <f t="shared" si="2"/>
        <v>0</v>
      </c>
    </row>
    <row r="80" spans="1:7" hidden="1" x14ac:dyDescent="0.25">
      <c r="A80" s="20">
        <f t="shared" si="5"/>
        <v>44378</v>
      </c>
      <c r="B80" s="20">
        <f t="shared" si="3"/>
        <v>44408</v>
      </c>
      <c r="C80" s="9">
        <v>17.18</v>
      </c>
      <c r="D80" s="9">
        <f t="shared" si="4"/>
        <v>25.77</v>
      </c>
      <c r="E80" s="8">
        <f t="shared" si="6"/>
        <v>0</v>
      </c>
      <c r="F80" s="8">
        <f t="shared" ref="F80:F127" si="7">+F79+E80</f>
        <v>6</v>
      </c>
      <c r="G80" s="9">
        <f t="shared" ref="G80:G127" si="8">(((1+(D80/100))^(E80/365))-1)*$C$7</f>
        <v>0</v>
      </c>
    </row>
    <row r="81" spans="1:7" hidden="1" x14ac:dyDescent="0.25">
      <c r="A81" s="20">
        <f t="shared" si="5"/>
        <v>44409</v>
      </c>
      <c r="B81" s="20">
        <f t="shared" ref="B81:B127" si="9">EOMONTH(A81,0)</f>
        <v>44439</v>
      </c>
      <c r="C81" s="9">
        <v>17.239999999999998</v>
      </c>
      <c r="D81" s="9">
        <f t="shared" ref="D81:D127" si="10">IF($C$10=1, +C81,+C81*1.5)</f>
        <v>25.86</v>
      </c>
      <c r="E81" s="8">
        <f t="shared" si="6"/>
        <v>0</v>
      </c>
      <c r="F81" s="8">
        <f t="shared" si="7"/>
        <v>6</v>
      </c>
      <c r="G81" s="9">
        <f t="shared" si="8"/>
        <v>0</v>
      </c>
    </row>
    <row r="82" spans="1:7" hidden="1" x14ac:dyDescent="0.25">
      <c r="A82" s="20">
        <f t="shared" ref="A82:A119" si="11">+B81+1</f>
        <v>44440</v>
      </c>
      <c r="B82" s="20">
        <f t="shared" si="9"/>
        <v>44469</v>
      </c>
      <c r="C82" s="9">
        <v>17.190000000000001</v>
      </c>
      <c r="D82" s="9">
        <f t="shared" si="10"/>
        <v>25.785000000000004</v>
      </c>
      <c r="E82" s="8">
        <f t="shared" si="6"/>
        <v>0</v>
      </c>
      <c r="F82" s="8">
        <f t="shared" si="7"/>
        <v>6</v>
      </c>
      <c r="G82" s="9">
        <f t="shared" si="8"/>
        <v>0</v>
      </c>
    </row>
    <row r="83" spans="1:7" hidden="1" x14ac:dyDescent="0.25">
      <c r="A83" s="20">
        <f t="shared" si="11"/>
        <v>44470</v>
      </c>
      <c r="B83" s="20">
        <f t="shared" si="9"/>
        <v>44500</v>
      </c>
      <c r="C83" s="9">
        <v>17.079999999999998</v>
      </c>
      <c r="D83" s="9">
        <f t="shared" si="10"/>
        <v>25.619999999999997</v>
      </c>
      <c r="E83" s="8">
        <f t="shared" si="6"/>
        <v>0</v>
      </c>
      <c r="F83" s="8">
        <f t="shared" si="7"/>
        <v>6</v>
      </c>
      <c r="G83" s="9">
        <f t="shared" si="8"/>
        <v>0</v>
      </c>
    </row>
    <row r="84" spans="1:7" hidden="1" x14ac:dyDescent="0.25">
      <c r="A84" s="20">
        <f t="shared" si="11"/>
        <v>44501</v>
      </c>
      <c r="B84" s="20">
        <f t="shared" si="9"/>
        <v>44530</v>
      </c>
      <c r="C84" s="9">
        <v>17.27</v>
      </c>
      <c r="D84" s="9">
        <f t="shared" si="10"/>
        <v>25.905000000000001</v>
      </c>
      <c r="E84" s="8">
        <f t="shared" si="6"/>
        <v>0</v>
      </c>
      <c r="F84" s="8">
        <f t="shared" si="7"/>
        <v>6</v>
      </c>
      <c r="G84" s="9">
        <f t="shared" si="8"/>
        <v>0</v>
      </c>
    </row>
    <row r="85" spans="1:7" hidden="1" x14ac:dyDescent="0.25">
      <c r="A85" s="20">
        <f t="shared" si="11"/>
        <v>44531</v>
      </c>
      <c r="B85" s="20">
        <f t="shared" si="9"/>
        <v>44561</v>
      </c>
      <c r="C85" s="9">
        <v>17.46</v>
      </c>
      <c r="D85" s="9">
        <f t="shared" si="10"/>
        <v>26.19</v>
      </c>
      <c r="E85" s="8">
        <f t="shared" si="6"/>
        <v>0</v>
      </c>
      <c r="F85" s="8">
        <f t="shared" si="7"/>
        <v>6</v>
      </c>
      <c r="G85" s="9">
        <f t="shared" si="8"/>
        <v>0</v>
      </c>
    </row>
    <row r="86" spans="1:7" hidden="1" x14ac:dyDescent="0.25">
      <c r="A86" s="20">
        <f t="shared" si="11"/>
        <v>44562</v>
      </c>
      <c r="B86" s="20">
        <f t="shared" si="9"/>
        <v>44592</v>
      </c>
      <c r="C86" s="21">
        <v>17.66</v>
      </c>
      <c r="D86" s="9">
        <f t="shared" si="10"/>
        <v>26.490000000000002</v>
      </c>
      <c r="E86" s="8">
        <f t="shared" si="6"/>
        <v>0</v>
      </c>
      <c r="F86" s="8">
        <f t="shared" si="7"/>
        <v>6</v>
      </c>
      <c r="G86" s="9">
        <f t="shared" si="8"/>
        <v>0</v>
      </c>
    </row>
    <row r="87" spans="1:7" hidden="1" x14ac:dyDescent="0.25">
      <c r="A87" s="20">
        <f t="shared" si="11"/>
        <v>44593</v>
      </c>
      <c r="B87" s="20">
        <f t="shared" si="9"/>
        <v>44620</v>
      </c>
      <c r="C87" s="21">
        <v>18.3</v>
      </c>
      <c r="D87" s="9">
        <f t="shared" si="10"/>
        <v>27.450000000000003</v>
      </c>
      <c r="E87" s="8">
        <f t="shared" si="6"/>
        <v>0</v>
      </c>
      <c r="F87" s="8">
        <f t="shared" si="7"/>
        <v>6</v>
      </c>
      <c r="G87" s="9">
        <f t="shared" si="8"/>
        <v>0</v>
      </c>
    </row>
    <row r="88" spans="1:7" hidden="1" x14ac:dyDescent="0.25">
      <c r="A88" s="20">
        <f t="shared" si="11"/>
        <v>44621</v>
      </c>
      <c r="B88" s="20">
        <f t="shared" si="9"/>
        <v>44651</v>
      </c>
      <c r="C88" s="21">
        <v>18.47</v>
      </c>
      <c r="D88" s="9">
        <f t="shared" si="10"/>
        <v>27.704999999999998</v>
      </c>
      <c r="E88" s="8">
        <f t="shared" si="6"/>
        <v>0</v>
      </c>
      <c r="F88" s="8">
        <f t="shared" si="7"/>
        <v>6</v>
      </c>
      <c r="G88" s="9">
        <f t="shared" si="8"/>
        <v>0</v>
      </c>
    </row>
    <row r="89" spans="1:7" hidden="1" x14ac:dyDescent="0.25">
      <c r="A89" s="20">
        <f t="shared" si="11"/>
        <v>44652</v>
      </c>
      <c r="B89" s="20">
        <f t="shared" si="9"/>
        <v>44681</v>
      </c>
      <c r="C89" s="21">
        <v>19.05</v>
      </c>
      <c r="D89" s="9">
        <f t="shared" si="10"/>
        <v>28.575000000000003</v>
      </c>
      <c r="E89" s="8">
        <f t="shared" si="6"/>
        <v>0</v>
      </c>
      <c r="F89" s="8">
        <f t="shared" si="7"/>
        <v>6</v>
      </c>
      <c r="G89" s="9">
        <f t="shared" si="8"/>
        <v>0</v>
      </c>
    </row>
    <row r="90" spans="1:7" hidden="1" x14ac:dyDescent="0.25">
      <c r="A90" s="20">
        <f t="shared" si="11"/>
        <v>44682</v>
      </c>
      <c r="B90" s="20">
        <f t="shared" si="9"/>
        <v>44712</v>
      </c>
      <c r="C90" s="21">
        <v>19.71</v>
      </c>
      <c r="D90" s="9">
        <f t="shared" si="10"/>
        <v>29.565000000000001</v>
      </c>
      <c r="E90" s="8">
        <f t="shared" si="6"/>
        <v>0</v>
      </c>
      <c r="F90" s="8">
        <f t="shared" si="7"/>
        <v>6</v>
      </c>
      <c r="G90" s="9">
        <f t="shared" si="8"/>
        <v>0</v>
      </c>
    </row>
    <row r="91" spans="1:7" hidden="1" x14ac:dyDescent="0.25">
      <c r="A91" s="20">
        <f t="shared" si="11"/>
        <v>44713</v>
      </c>
      <c r="B91" s="20">
        <f t="shared" si="9"/>
        <v>44742</v>
      </c>
      <c r="C91" s="21">
        <v>20.399999999999999</v>
      </c>
      <c r="D91" s="9">
        <f t="shared" si="10"/>
        <v>30.599999999999998</v>
      </c>
      <c r="E91" s="8">
        <f t="shared" si="6"/>
        <v>0</v>
      </c>
      <c r="F91" s="8">
        <f t="shared" si="7"/>
        <v>6</v>
      </c>
      <c r="G91" s="9">
        <f t="shared" si="8"/>
        <v>0</v>
      </c>
    </row>
    <row r="92" spans="1:7" hidden="1" x14ac:dyDescent="0.25">
      <c r="A92" s="20">
        <f t="shared" si="11"/>
        <v>44743</v>
      </c>
      <c r="B92" s="20">
        <f t="shared" si="9"/>
        <v>44773</v>
      </c>
      <c r="C92" s="21">
        <v>21.28</v>
      </c>
      <c r="D92" s="9">
        <f t="shared" si="10"/>
        <v>31.92</v>
      </c>
      <c r="E92" s="8">
        <f t="shared" si="6"/>
        <v>0</v>
      </c>
      <c r="F92" s="8">
        <f t="shared" si="7"/>
        <v>6</v>
      </c>
      <c r="G92" s="9">
        <f t="shared" si="8"/>
        <v>0</v>
      </c>
    </row>
    <row r="93" spans="1:7" hidden="1" x14ac:dyDescent="0.25">
      <c r="A93" s="20">
        <f t="shared" si="11"/>
        <v>44774</v>
      </c>
      <c r="B93" s="20">
        <f t="shared" si="9"/>
        <v>44804</v>
      </c>
      <c r="C93" s="21">
        <v>22.21</v>
      </c>
      <c r="D93" s="9">
        <f t="shared" si="10"/>
        <v>33.314999999999998</v>
      </c>
      <c r="E93" s="8">
        <f t="shared" si="6"/>
        <v>0</v>
      </c>
      <c r="F93" s="8">
        <f t="shared" si="7"/>
        <v>6</v>
      </c>
      <c r="G93" s="9">
        <f t="shared" si="8"/>
        <v>0</v>
      </c>
    </row>
    <row r="94" spans="1:7" hidden="1" x14ac:dyDescent="0.25">
      <c r="A94" s="20">
        <f t="shared" si="11"/>
        <v>44805</v>
      </c>
      <c r="B94" s="20">
        <f t="shared" si="9"/>
        <v>44834</v>
      </c>
      <c r="C94" s="21">
        <v>23.5</v>
      </c>
      <c r="D94" s="9">
        <f t="shared" si="10"/>
        <v>35.25</v>
      </c>
      <c r="E94" s="8">
        <f t="shared" si="6"/>
        <v>0</v>
      </c>
      <c r="F94" s="8">
        <f t="shared" si="7"/>
        <v>6</v>
      </c>
      <c r="G94" s="9">
        <f t="shared" si="8"/>
        <v>0</v>
      </c>
    </row>
    <row r="95" spans="1:7" hidden="1" x14ac:dyDescent="0.25">
      <c r="A95" s="20">
        <f t="shared" si="11"/>
        <v>44835</v>
      </c>
      <c r="B95" s="20">
        <f t="shared" si="9"/>
        <v>44865</v>
      </c>
      <c r="C95" s="21">
        <v>24.61</v>
      </c>
      <c r="D95" s="9">
        <f t="shared" si="10"/>
        <v>36.914999999999999</v>
      </c>
      <c r="E95" s="8">
        <f t="shared" si="6"/>
        <v>0</v>
      </c>
      <c r="F95" s="8">
        <f t="shared" si="7"/>
        <v>6</v>
      </c>
      <c r="G95" s="9">
        <f t="shared" si="8"/>
        <v>0</v>
      </c>
    </row>
    <row r="96" spans="1:7" hidden="1" x14ac:dyDescent="0.25">
      <c r="A96" s="20">
        <f t="shared" si="11"/>
        <v>44866</v>
      </c>
      <c r="B96" s="20">
        <f t="shared" si="9"/>
        <v>44895</v>
      </c>
      <c r="C96" s="21">
        <v>25.78</v>
      </c>
      <c r="D96" s="9">
        <f t="shared" si="10"/>
        <v>38.67</v>
      </c>
      <c r="E96" s="8">
        <f t="shared" si="6"/>
        <v>0</v>
      </c>
      <c r="F96" s="8">
        <f t="shared" si="7"/>
        <v>6</v>
      </c>
      <c r="G96" s="9">
        <f t="shared" si="8"/>
        <v>0</v>
      </c>
    </row>
    <row r="97" spans="1:7" hidden="1" x14ac:dyDescent="0.25">
      <c r="A97" s="20">
        <f t="shared" si="11"/>
        <v>44896</v>
      </c>
      <c r="B97" s="20">
        <f t="shared" si="9"/>
        <v>44926</v>
      </c>
      <c r="C97" s="21">
        <v>27.64</v>
      </c>
      <c r="D97" s="9">
        <f t="shared" si="10"/>
        <v>41.46</v>
      </c>
      <c r="E97" s="8">
        <f t="shared" si="6"/>
        <v>0</v>
      </c>
      <c r="F97" s="8">
        <f t="shared" si="7"/>
        <v>6</v>
      </c>
      <c r="G97" s="9">
        <f t="shared" si="8"/>
        <v>0</v>
      </c>
    </row>
    <row r="98" spans="1:7" hidden="1" x14ac:dyDescent="0.25">
      <c r="A98" s="20">
        <f t="shared" si="11"/>
        <v>44927</v>
      </c>
      <c r="B98" s="20">
        <f t="shared" si="9"/>
        <v>44957</v>
      </c>
      <c r="C98" s="21">
        <v>28.84</v>
      </c>
      <c r="D98" s="9">
        <f t="shared" si="10"/>
        <v>43.26</v>
      </c>
      <c r="E98" s="8">
        <f t="shared" si="6"/>
        <v>0</v>
      </c>
      <c r="F98" s="8">
        <f t="shared" si="7"/>
        <v>6</v>
      </c>
      <c r="G98" s="9">
        <f t="shared" si="8"/>
        <v>0</v>
      </c>
    </row>
    <row r="99" spans="1:7" hidden="1" x14ac:dyDescent="0.25">
      <c r="A99" s="20">
        <f t="shared" si="11"/>
        <v>44958</v>
      </c>
      <c r="B99" s="20">
        <f t="shared" si="9"/>
        <v>44985</v>
      </c>
      <c r="C99" s="21">
        <v>30.18</v>
      </c>
      <c r="D99" s="9">
        <f t="shared" si="10"/>
        <v>45.269999999999996</v>
      </c>
      <c r="E99" s="8">
        <f t="shared" si="6"/>
        <v>0</v>
      </c>
      <c r="F99" s="8">
        <f t="shared" si="7"/>
        <v>6</v>
      </c>
      <c r="G99" s="9">
        <f>(((1+(D99/100))^(E99/365))-1)*$C$7</f>
        <v>0</v>
      </c>
    </row>
    <row r="100" spans="1:7" hidden="1" x14ac:dyDescent="0.25">
      <c r="A100" s="20">
        <f t="shared" si="11"/>
        <v>44986</v>
      </c>
      <c r="B100" s="20">
        <f t="shared" si="9"/>
        <v>45016</v>
      </c>
      <c r="C100" s="21">
        <v>30.84</v>
      </c>
      <c r="D100" s="9">
        <f t="shared" si="10"/>
        <v>46.26</v>
      </c>
      <c r="E100" s="8">
        <f t="shared" si="6"/>
        <v>0</v>
      </c>
      <c r="F100" s="8">
        <f t="shared" si="7"/>
        <v>6</v>
      </c>
      <c r="G100" s="9">
        <f t="shared" si="8"/>
        <v>0</v>
      </c>
    </row>
    <row r="101" spans="1:7" hidden="1" x14ac:dyDescent="0.25">
      <c r="A101" s="20">
        <v>45040</v>
      </c>
      <c r="B101" s="20">
        <f t="shared" si="9"/>
        <v>45046</v>
      </c>
      <c r="C101" s="21">
        <v>31.39</v>
      </c>
      <c r="D101" s="9">
        <f t="shared" si="10"/>
        <v>47.085000000000001</v>
      </c>
      <c r="E101" s="8">
        <f t="shared" si="6"/>
        <v>0</v>
      </c>
      <c r="F101" s="8">
        <f t="shared" si="7"/>
        <v>6</v>
      </c>
      <c r="G101" s="9">
        <f t="shared" si="8"/>
        <v>0</v>
      </c>
    </row>
    <row r="102" spans="1:7" hidden="1" x14ac:dyDescent="0.25">
      <c r="A102" s="20">
        <f>+B101+1</f>
        <v>45047</v>
      </c>
      <c r="B102" s="20">
        <f t="shared" si="9"/>
        <v>45077</v>
      </c>
      <c r="C102" s="21">
        <v>30.27</v>
      </c>
      <c r="D102" s="9">
        <f t="shared" si="10"/>
        <v>45.405000000000001</v>
      </c>
      <c r="E102" s="8">
        <f t="shared" si="6"/>
        <v>0</v>
      </c>
      <c r="F102" s="8">
        <f t="shared" si="7"/>
        <v>6</v>
      </c>
      <c r="G102" s="9">
        <f t="shared" si="8"/>
        <v>0</v>
      </c>
    </row>
    <row r="103" spans="1:7" hidden="1" x14ac:dyDescent="0.25">
      <c r="A103" s="20">
        <v>45097</v>
      </c>
      <c r="B103" s="20">
        <f t="shared" si="9"/>
        <v>45107</v>
      </c>
      <c r="C103" s="21">
        <v>29.76</v>
      </c>
      <c r="D103" s="9">
        <f t="shared" si="10"/>
        <v>44.64</v>
      </c>
      <c r="E103" s="8">
        <f t="shared" si="6"/>
        <v>0</v>
      </c>
      <c r="F103" s="8">
        <f t="shared" si="7"/>
        <v>6</v>
      </c>
      <c r="G103" s="9">
        <f t="shared" si="8"/>
        <v>0</v>
      </c>
    </row>
    <row r="104" spans="1:7" hidden="1" x14ac:dyDescent="0.25">
      <c r="A104" s="20">
        <v>45137</v>
      </c>
      <c r="B104" s="20">
        <f t="shared" si="9"/>
        <v>45138</v>
      </c>
      <c r="C104" s="21">
        <v>29.36</v>
      </c>
      <c r="D104" s="9">
        <f t="shared" si="10"/>
        <v>44.04</v>
      </c>
      <c r="E104" s="8">
        <f t="shared" si="6"/>
        <v>0</v>
      </c>
      <c r="F104" s="8">
        <f t="shared" si="7"/>
        <v>6</v>
      </c>
      <c r="G104" s="9">
        <f t="shared" si="8"/>
        <v>0</v>
      </c>
    </row>
    <row r="105" spans="1:7" hidden="1" x14ac:dyDescent="0.25">
      <c r="A105" s="20">
        <f t="shared" si="11"/>
        <v>45139</v>
      </c>
      <c r="B105" s="20">
        <f t="shared" si="9"/>
        <v>45169</v>
      </c>
      <c r="C105" s="21">
        <v>28.75</v>
      </c>
      <c r="D105" s="9">
        <f t="shared" si="10"/>
        <v>43.125</v>
      </c>
      <c r="E105" s="8">
        <f t="shared" si="6"/>
        <v>0</v>
      </c>
      <c r="F105" s="8">
        <f t="shared" si="7"/>
        <v>6</v>
      </c>
      <c r="G105" s="9">
        <f t="shared" si="8"/>
        <v>0</v>
      </c>
    </row>
    <row r="106" spans="1:7" x14ac:dyDescent="0.25">
      <c r="A106" s="20">
        <v>45174</v>
      </c>
      <c r="B106" s="20">
        <f t="shared" si="9"/>
        <v>45199</v>
      </c>
      <c r="C106" s="21">
        <v>28.03</v>
      </c>
      <c r="D106" s="9">
        <f t="shared" si="10"/>
        <v>42.045000000000002</v>
      </c>
      <c r="E106" s="8">
        <f t="shared" si="6"/>
        <v>26</v>
      </c>
      <c r="F106" s="8">
        <f t="shared" si="7"/>
        <v>32</v>
      </c>
      <c r="G106" s="9">
        <f t="shared" si="8"/>
        <v>9416.3660249845216</v>
      </c>
    </row>
    <row r="107" spans="1:7" x14ac:dyDescent="0.25">
      <c r="A107" s="20">
        <f t="shared" si="11"/>
        <v>45200</v>
      </c>
      <c r="B107" s="20">
        <f t="shared" si="9"/>
        <v>45230</v>
      </c>
      <c r="C107" s="21">
        <v>26.53</v>
      </c>
      <c r="D107" s="9">
        <f t="shared" si="10"/>
        <v>39.795000000000002</v>
      </c>
      <c r="E107" s="8">
        <f t="shared" si="6"/>
        <v>31</v>
      </c>
      <c r="F107" s="8">
        <f t="shared" si="7"/>
        <v>63</v>
      </c>
      <c r="G107" s="9">
        <f t="shared" si="8"/>
        <v>10735.040317896572</v>
      </c>
    </row>
    <row r="108" spans="1:7" x14ac:dyDescent="0.25">
      <c r="A108" s="20">
        <f t="shared" si="11"/>
        <v>45231</v>
      </c>
      <c r="B108" s="20">
        <f t="shared" si="9"/>
        <v>45260</v>
      </c>
      <c r="C108" s="21">
        <v>25.52</v>
      </c>
      <c r="D108" s="9">
        <f t="shared" si="10"/>
        <v>38.28</v>
      </c>
      <c r="E108" s="8">
        <f t="shared" si="6"/>
        <v>30</v>
      </c>
      <c r="F108" s="8">
        <f t="shared" si="7"/>
        <v>93</v>
      </c>
      <c r="G108" s="9">
        <f t="shared" si="8"/>
        <v>10041.692890352324</v>
      </c>
    </row>
    <row r="109" spans="1:7" x14ac:dyDescent="0.25">
      <c r="A109" s="20">
        <f t="shared" si="11"/>
        <v>45261</v>
      </c>
      <c r="B109" s="20">
        <f t="shared" si="9"/>
        <v>45291</v>
      </c>
      <c r="C109" s="21">
        <v>25.04</v>
      </c>
      <c r="D109" s="9">
        <f t="shared" si="10"/>
        <v>37.56</v>
      </c>
      <c r="E109" s="8">
        <f t="shared" si="6"/>
        <v>31</v>
      </c>
      <c r="F109" s="8">
        <f t="shared" si="7"/>
        <v>124</v>
      </c>
      <c r="G109" s="9">
        <f t="shared" si="8"/>
        <v>10211.563516938106</v>
      </c>
    </row>
    <row r="110" spans="1:7" x14ac:dyDescent="0.25">
      <c r="A110" s="20">
        <f t="shared" si="11"/>
        <v>45292</v>
      </c>
      <c r="B110" s="20">
        <f t="shared" si="9"/>
        <v>45322</v>
      </c>
      <c r="C110" s="21">
        <v>23.32</v>
      </c>
      <c r="D110" s="9">
        <f t="shared" si="10"/>
        <v>34.980000000000004</v>
      </c>
      <c r="E110" s="8">
        <f t="shared" si="6"/>
        <v>31</v>
      </c>
      <c r="F110" s="8">
        <f t="shared" si="7"/>
        <v>155</v>
      </c>
      <c r="G110" s="9">
        <f t="shared" si="8"/>
        <v>9597.515222963726</v>
      </c>
    </row>
    <row r="111" spans="1:7" x14ac:dyDescent="0.25">
      <c r="A111" s="20">
        <f t="shared" si="11"/>
        <v>45323</v>
      </c>
      <c r="B111" s="20">
        <f t="shared" si="9"/>
        <v>45351</v>
      </c>
      <c r="C111" s="21">
        <v>23.31</v>
      </c>
      <c r="D111" s="9">
        <f t="shared" si="10"/>
        <v>34.964999999999996</v>
      </c>
      <c r="E111" s="8">
        <f t="shared" si="6"/>
        <v>29</v>
      </c>
      <c r="F111" s="8">
        <f t="shared" si="7"/>
        <v>184</v>
      </c>
      <c r="G111" s="9">
        <f t="shared" si="8"/>
        <v>8967.5515920287125</v>
      </c>
    </row>
    <row r="112" spans="1:7" x14ac:dyDescent="0.25">
      <c r="A112" s="20">
        <f t="shared" si="11"/>
        <v>45352</v>
      </c>
      <c r="B112" s="20">
        <f t="shared" si="9"/>
        <v>45382</v>
      </c>
      <c r="C112" s="21">
        <v>22.2</v>
      </c>
      <c r="D112" s="9">
        <f t="shared" si="10"/>
        <v>33.299999999999997</v>
      </c>
      <c r="E112" s="8">
        <f t="shared" si="6"/>
        <v>31</v>
      </c>
      <c r="F112" s="8">
        <f t="shared" si="7"/>
        <v>215</v>
      </c>
      <c r="G112" s="9">
        <f t="shared" si="8"/>
        <v>9191.8698113091141</v>
      </c>
    </row>
    <row r="113" spans="1:7" x14ac:dyDescent="0.25">
      <c r="A113" s="20">
        <v>45383</v>
      </c>
      <c r="B113" s="20">
        <f t="shared" si="9"/>
        <v>45412</v>
      </c>
      <c r="C113" s="21">
        <v>22.06</v>
      </c>
      <c r="D113" s="9">
        <f t="shared" si="10"/>
        <v>33.089999999999996</v>
      </c>
      <c r="E113" s="8">
        <f t="shared" si="6"/>
        <v>30</v>
      </c>
      <c r="F113" s="8">
        <f t="shared" si="7"/>
        <v>245</v>
      </c>
      <c r="G113" s="9">
        <f t="shared" si="8"/>
        <v>8842.4929126858533</v>
      </c>
    </row>
    <row r="114" spans="1:7" x14ac:dyDescent="0.25">
      <c r="A114" s="20">
        <f t="shared" si="11"/>
        <v>45413</v>
      </c>
      <c r="B114" s="20">
        <f t="shared" si="9"/>
        <v>45443</v>
      </c>
      <c r="C114" s="21">
        <v>21.02</v>
      </c>
      <c r="D114" s="9">
        <f t="shared" si="10"/>
        <v>31.53</v>
      </c>
      <c r="E114" s="8">
        <f t="shared" si="6"/>
        <v>31</v>
      </c>
      <c r="F114" s="8">
        <f t="shared" si="7"/>
        <v>276</v>
      </c>
      <c r="G114" s="9">
        <f t="shared" si="8"/>
        <v>8759.4008414487944</v>
      </c>
    </row>
    <row r="115" spans="1:7" x14ac:dyDescent="0.25">
      <c r="A115" s="20">
        <f t="shared" si="11"/>
        <v>45444</v>
      </c>
      <c r="B115" s="20">
        <f t="shared" si="9"/>
        <v>45473</v>
      </c>
      <c r="C115" s="21">
        <v>20.56</v>
      </c>
      <c r="D115" s="9">
        <f t="shared" si="10"/>
        <v>30.839999999999996</v>
      </c>
      <c r="E115" s="8">
        <f t="shared" si="6"/>
        <v>30</v>
      </c>
      <c r="F115" s="8">
        <f t="shared" si="7"/>
        <v>306</v>
      </c>
      <c r="G115" s="9">
        <f t="shared" si="8"/>
        <v>8309.2191804742379</v>
      </c>
    </row>
    <row r="116" spans="1:7" x14ac:dyDescent="0.25">
      <c r="A116" s="20">
        <f t="shared" si="11"/>
        <v>45474</v>
      </c>
      <c r="B116" s="20">
        <f t="shared" si="9"/>
        <v>45504</v>
      </c>
      <c r="C116" s="21">
        <v>19.66</v>
      </c>
      <c r="D116" s="9">
        <f t="shared" si="10"/>
        <v>29.490000000000002</v>
      </c>
      <c r="E116" s="8">
        <f t="shared" si="6"/>
        <v>31</v>
      </c>
      <c r="F116" s="8">
        <f t="shared" si="7"/>
        <v>337</v>
      </c>
      <c r="G116" s="9">
        <f t="shared" si="8"/>
        <v>8254.3061286886077</v>
      </c>
    </row>
    <row r="117" spans="1:7" x14ac:dyDescent="0.25">
      <c r="A117" s="20">
        <f t="shared" si="11"/>
        <v>45505</v>
      </c>
      <c r="B117" s="20">
        <f t="shared" si="9"/>
        <v>45535</v>
      </c>
      <c r="C117" s="21">
        <v>19.47</v>
      </c>
      <c r="D117" s="9">
        <f t="shared" si="10"/>
        <v>29.204999999999998</v>
      </c>
      <c r="E117" s="8">
        <f t="shared" si="6"/>
        <v>31</v>
      </c>
      <c r="F117" s="8">
        <f t="shared" si="7"/>
        <v>368</v>
      </c>
      <c r="G117" s="9">
        <f t="shared" si="8"/>
        <v>8183.1625596207477</v>
      </c>
    </row>
    <row r="118" spans="1:7" x14ac:dyDescent="0.25">
      <c r="A118" s="20">
        <f t="shared" si="11"/>
        <v>45536</v>
      </c>
      <c r="B118" s="20">
        <f t="shared" si="9"/>
        <v>45565</v>
      </c>
      <c r="C118" s="21">
        <v>19.23</v>
      </c>
      <c r="D118" s="9">
        <f t="shared" si="10"/>
        <v>28.844999999999999</v>
      </c>
      <c r="E118" s="8">
        <f t="shared" si="6"/>
        <v>30</v>
      </c>
      <c r="F118" s="8">
        <f t="shared" si="7"/>
        <v>398</v>
      </c>
      <c r="G118" s="9">
        <f t="shared" si="8"/>
        <v>7829.2957632025027</v>
      </c>
    </row>
    <row r="119" spans="1:7" x14ac:dyDescent="0.25">
      <c r="A119" s="20">
        <f t="shared" si="11"/>
        <v>45566</v>
      </c>
      <c r="B119" s="20">
        <f t="shared" si="9"/>
        <v>45596</v>
      </c>
      <c r="C119" s="21">
        <v>18.78</v>
      </c>
      <c r="D119" s="9">
        <f t="shared" si="10"/>
        <v>28.17</v>
      </c>
      <c r="E119" s="8">
        <f t="shared" si="6"/>
        <v>31</v>
      </c>
      <c r="F119" s="8">
        <f t="shared" si="7"/>
        <v>429</v>
      </c>
      <c r="G119" s="9">
        <f t="shared" si="8"/>
        <v>7923.5856720316333</v>
      </c>
    </row>
    <row r="120" spans="1:7" x14ac:dyDescent="0.25">
      <c r="A120" s="20">
        <v>45597</v>
      </c>
      <c r="B120" s="20">
        <f t="shared" si="9"/>
        <v>45626</v>
      </c>
      <c r="C120" s="21">
        <v>18.600000000000001</v>
      </c>
      <c r="D120" s="9">
        <f t="shared" si="10"/>
        <v>27.900000000000002</v>
      </c>
      <c r="E120" s="8">
        <f t="shared" si="6"/>
        <v>30</v>
      </c>
      <c r="F120" s="8">
        <f t="shared" si="7"/>
        <v>459</v>
      </c>
      <c r="G120" s="9">
        <f t="shared" si="8"/>
        <v>7599.5785714519134</v>
      </c>
    </row>
    <row r="121" spans="1:7" x14ac:dyDescent="0.25">
      <c r="A121" s="20">
        <v>45627</v>
      </c>
      <c r="B121" s="20">
        <f t="shared" si="9"/>
        <v>45657</v>
      </c>
      <c r="C121" s="21">
        <v>17.59</v>
      </c>
      <c r="D121" s="9">
        <f t="shared" si="10"/>
        <v>26.384999999999998</v>
      </c>
      <c r="E121" s="8">
        <f t="shared" si="6"/>
        <v>31</v>
      </c>
      <c r="F121" s="8">
        <f t="shared" si="7"/>
        <v>490</v>
      </c>
      <c r="G121" s="9">
        <f t="shared" si="8"/>
        <v>7471.369144303927</v>
      </c>
    </row>
    <row r="122" spans="1:7" x14ac:dyDescent="0.25">
      <c r="A122" s="20">
        <v>45658</v>
      </c>
      <c r="B122" s="20">
        <f t="shared" si="9"/>
        <v>45688</v>
      </c>
      <c r="C122" s="21">
        <v>16.59</v>
      </c>
      <c r="D122" s="9">
        <f t="shared" si="10"/>
        <v>24.884999999999998</v>
      </c>
      <c r="E122" s="8">
        <f t="shared" si="6"/>
        <v>31</v>
      </c>
      <c r="F122" s="8">
        <f t="shared" si="7"/>
        <v>521</v>
      </c>
      <c r="G122" s="9">
        <f t="shared" si="8"/>
        <v>7086.8130954263715</v>
      </c>
    </row>
    <row r="123" spans="1:7" x14ac:dyDescent="0.25">
      <c r="A123" s="20">
        <v>45689</v>
      </c>
      <c r="B123" s="20">
        <f t="shared" si="9"/>
        <v>45716</v>
      </c>
      <c r="C123" s="21">
        <v>17.53</v>
      </c>
      <c r="D123" s="9">
        <f t="shared" si="10"/>
        <v>26.295000000000002</v>
      </c>
      <c r="E123" s="8">
        <f t="shared" si="6"/>
        <v>28</v>
      </c>
      <c r="F123" s="8">
        <f t="shared" si="7"/>
        <v>549</v>
      </c>
      <c r="G123" s="9">
        <f t="shared" si="8"/>
        <v>6721.1280831848844</v>
      </c>
    </row>
    <row r="124" spans="1:7" x14ac:dyDescent="0.25">
      <c r="A124" s="20">
        <v>45717</v>
      </c>
      <c r="B124" s="20">
        <f t="shared" si="9"/>
        <v>45747</v>
      </c>
      <c r="C124" s="21">
        <v>16.61</v>
      </c>
      <c r="D124" s="9">
        <f t="shared" si="10"/>
        <v>24.914999999999999</v>
      </c>
      <c r="E124" s="8">
        <f t="shared" si="6"/>
        <v>31</v>
      </c>
      <c r="F124" s="8">
        <f t="shared" si="7"/>
        <v>580</v>
      </c>
      <c r="G124" s="9">
        <f t="shared" si="8"/>
        <v>7094.5455416232635</v>
      </c>
    </row>
    <row r="125" spans="1:7" x14ac:dyDescent="0.25">
      <c r="A125" s="20">
        <v>45748</v>
      </c>
      <c r="B125" s="20">
        <f t="shared" si="9"/>
        <v>45777</v>
      </c>
      <c r="C125" s="21">
        <v>17.079999999999998</v>
      </c>
      <c r="D125" s="9">
        <f t="shared" si="10"/>
        <v>25.619999999999997</v>
      </c>
      <c r="E125" s="8">
        <f t="shared" si="6"/>
        <v>30</v>
      </c>
      <c r="F125" s="8">
        <f t="shared" si="7"/>
        <v>610</v>
      </c>
      <c r="G125" s="9">
        <f t="shared" si="8"/>
        <v>7038.8616395997069</v>
      </c>
    </row>
    <row r="126" spans="1:7" x14ac:dyDescent="0.25">
      <c r="A126" s="20">
        <v>45778</v>
      </c>
      <c r="B126" s="20">
        <f t="shared" si="9"/>
        <v>45808</v>
      </c>
      <c r="C126" s="21">
        <v>17.309999999999999</v>
      </c>
      <c r="D126" s="9">
        <f t="shared" si="10"/>
        <v>25.964999999999996</v>
      </c>
      <c r="E126" s="8">
        <f t="shared" si="6"/>
        <v>31</v>
      </c>
      <c r="F126" s="8">
        <f t="shared" si="7"/>
        <v>641</v>
      </c>
      <c r="G126" s="9">
        <f t="shared" si="8"/>
        <v>7364.1162454361502</v>
      </c>
    </row>
    <row r="127" spans="1:7" ht="15.75" thickBot="1" x14ac:dyDescent="0.3">
      <c r="A127" s="20">
        <v>45809</v>
      </c>
      <c r="B127" s="20">
        <f t="shared" si="9"/>
        <v>45838</v>
      </c>
      <c r="C127" s="9">
        <v>17.03</v>
      </c>
      <c r="D127" s="9">
        <f t="shared" si="10"/>
        <v>25.545000000000002</v>
      </c>
      <c r="E127" s="8">
        <f t="shared" si="6"/>
        <v>30</v>
      </c>
      <c r="F127" s="8">
        <f t="shared" si="7"/>
        <v>671</v>
      </c>
      <c r="G127" s="9">
        <f t="shared" si="8"/>
        <v>7020.2587774710546</v>
      </c>
    </row>
    <row r="128" spans="1:7" ht="15.75" thickBot="1" x14ac:dyDescent="0.3">
      <c r="A128" s="43" t="s">
        <v>14</v>
      </c>
      <c r="B128" s="44"/>
      <c r="C128" s="44"/>
      <c r="D128" s="44"/>
      <c r="E128" s="44"/>
      <c r="F128" s="45"/>
      <c r="G128" s="22">
        <f>SUM(G15:G127)</f>
        <v>183659.73353312269</v>
      </c>
    </row>
  </sheetData>
  <mergeCells count="10">
    <mergeCell ref="A128:F128"/>
    <mergeCell ref="A1:G1"/>
    <mergeCell ref="A2:G2"/>
    <mergeCell ref="A4:G4"/>
    <mergeCell ref="A12:B14"/>
    <mergeCell ref="C12:C14"/>
    <mergeCell ref="D12:D14"/>
    <mergeCell ref="E12:E14"/>
    <mergeCell ref="F12:F14"/>
    <mergeCell ref="G12:G1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91D7F-1FAE-4137-8A98-07ECCFAA2D60}">
  <dimension ref="A1:G128"/>
  <sheetViews>
    <sheetView topLeftCell="A9" workbookViewId="0">
      <selection activeCell="G128" sqref="G128"/>
    </sheetView>
  </sheetViews>
  <sheetFormatPr baseColWidth="10" defaultRowHeight="15" x14ac:dyDescent="0.25"/>
  <cols>
    <col min="7" max="7" width="13.28515625" customWidth="1"/>
  </cols>
  <sheetData>
    <row r="1" spans="1:7" ht="15.75" thickBot="1" x14ac:dyDescent="0.3">
      <c r="A1" s="46"/>
      <c r="B1" s="46"/>
      <c r="C1" s="46"/>
      <c r="D1" s="46"/>
      <c r="E1" s="46"/>
      <c r="F1" s="46"/>
      <c r="G1" s="46"/>
    </row>
    <row r="2" spans="1:7" ht="16.5" thickTop="1" thickBot="1" x14ac:dyDescent="0.3">
      <c r="A2" s="46" t="s">
        <v>0</v>
      </c>
      <c r="B2" s="46"/>
      <c r="C2" s="46"/>
      <c r="D2" s="46"/>
      <c r="E2" s="46"/>
      <c r="F2" s="46"/>
      <c r="G2" s="46"/>
    </row>
    <row r="3" spans="1:7" ht="15.75" thickTop="1" x14ac:dyDescent="0.25">
      <c r="A3" s="7"/>
      <c r="B3" s="7"/>
      <c r="C3" s="7"/>
      <c r="D3" s="7"/>
      <c r="E3" s="7"/>
      <c r="F3" s="7"/>
      <c r="G3" s="7"/>
    </row>
    <row r="4" spans="1:7" x14ac:dyDescent="0.25">
      <c r="A4" s="47" t="s">
        <v>1</v>
      </c>
      <c r="B4" s="47"/>
      <c r="C4" s="47"/>
      <c r="D4" s="47"/>
      <c r="E4" s="47"/>
      <c r="F4" s="47"/>
      <c r="G4" s="47"/>
    </row>
    <row r="5" spans="1:7" x14ac:dyDescent="0.25">
      <c r="A5" s="8"/>
      <c r="B5" s="8"/>
      <c r="C5" s="9"/>
      <c r="D5" s="9"/>
      <c r="E5" s="10"/>
      <c r="F5" s="8"/>
      <c r="G5" s="9"/>
    </row>
    <row r="6" spans="1:7" x14ac:dyDescent="0.25">
      <c r="A6" s="8"/>
      <c r="B6" s="8"/>
      <c r="C6" s="11" t="s">
        <v>2</v>
      </c>
      <c r="D6" s="12" t="s">
        <v>3</v>
      </c>
      <c r="E6" s="12" t="s">
        <v>4</v>
      </c>
      <c r="F6" s="8"/>
      <c r="G6" s="9"/>
    </row>
    <row r="7" spans="1:7" x14ac:dyDescent="0.25">
      <c r="A7" s="8"/>
      <c r="B7" s="8"/>
      <c r="C7" s="9">
        <v>371953</v>
      </c>
      <c r="D7" s="13">
        <v>45137</v>
      </c>
      <c r="E7" s="14">
        <v>45838</v>
      </c>
      <c r="F7" s="8"/>
      <c r="G7" s="9"/>
    </row>
    <row r="8" spans="1:7" x14ac:dyDescent="0.25">
      <c r="A8" s="8" t="s">
        <v>5</v>
      </c>
      <c r="B8" s="8"/>
      <c r="C8" s="15">
        <f>+E7-D7+1</f>
        <v>702</v>
      </c>
      <c r="D8" s="9"/>
      <c r="E8" s="8"/>
      <c r="F8" s="8"/>
      <c r="G8" s="9"/>
    </row>
    <row r="9" spans="1:7" x14ac:dyDescent="0.25">
      <c r="A9" s="16" t="s">
        <v>6</v>
      </c>
      <c r="B9" s="16"/>
      <c r="C9" s="17">
        <f>G128</f>
        <v>197374.85489529057</v>
      </c>
      <c r="D9" s="18"/>
      <c r="E9" s="19"/>
      <c r="F9" s="19"/>
      <c r="G9" s="18"/>
    </row>
    <row r="10" spans="1:7" x14ac:dyDescent="0.25">
      <c r="A10" s="8" t="s">
        <v>7</v>
      </c>
      <c r="B10" s="8"/>
      <c r="C10" s="15">
        <v>2</v>
      </c>
      <c r="D10" s="9"/>
      <c r="E10" s="8"/>
      <c r="F10" s="8"/>
      <c r="G10" s="9"/>
    </row>
    <row r="11" spans="1:7" x14ac:dyDescent="0.25">
      <c r="A11" s="8"/>
      <c r="B11" s="8"/>
      <c r="C11" s="9"/>
      <c r="D11" s="9"/>
      <c r="E11" s="8"/>
      <c r="F11" s="8"/>
      <c r="G11" s="9"/>
    </row>
    <row r="12" spans="1:7" x14ac:dyDescent="0.25">
      <c r="A12" s="48" t="s">
        <v>8</v>
      </c>
      <c r="B12" s="49"/>
      <c r="C12" s="54" t="s">
        <v>9</v>
      </c>
      <c r="D12" s="57" t="s">
        <v>10</v>
      </c>
      <c r="E12" s="60" t="s">
        <v>11</v>
      </c>
      <c r="F12" s="60" t="s">
        <v>12</v>
      </c>
      <c r="G12" s="54" t="s">
        <v>13</v>
      </c>
    </row>
    <row r="13" spans="1:7" x14ac:dyDescent="0.25">
      <c r="A13" s="50"/>
      <c r="B13" s="51"/>
      <c r="C13" s="55"/>
      <c r="D13" s="58"/>
      <c r="E13" s="61"/>
      <c r="F13" s="61"/>
      <c r="G13" s="55"/>
    </row>
    <row r="14" spans="1:7" x14ac:dyDescent="0.25">
      <c r="A14" s="52"/>
      <c r="B14" s="53"/>
      <c r="C14" s="56"/>
      <c r="D14" s="59"/>
      <c r="E14" s="62"/>
      <c r="F14" s="62"/>
      <c r="G14" s="56"/>
    </row>
    <row r="15" spans="1:7" hidden="1" x14ac:dyDescent="0.25">
      <c r="A15" s="20">
        <v>42157</v>
      </c>
      <c r="B15" s="20">
        <f>EOMONTH(A15,0)</f>
        <v>42185</v>
      </c>
      <c r="C15" s="9">
        <v>19.37</v>
      </c>
      <c r="D15" s="9">
        <f>IF($C$10=1, +C15,+C15*1.5)</f>
        <v>29.055</v>
      </c>
      <c r="E15" s="8">
        <f t="shared" ref="E15:E78" si="0">IF(F14=$C$8,0, IF(AND($D$7&gt;B15,$E$7&gt;B15),0, IF(AND($D$7&gt;=A15,$E$7&lt;=B15),$E$7-$D$7+1,IF(AND(F14&lt;&gt;0,$E$7&gt;=A15,$E$7&lt;=B15),$E$7-A15+1,IF(AND(F14=0,$D$7&gt;=A15,$D$7&lt;=B15,$E$7&gt;B15),B15-$D$7+1, B15-A15+1)))))</f>
        <v>0</v>
      </c>
      <c r="F15" s="8">
        <v>6</v>
      </c>
      <c r="G15" s="9">
        <f>(((1+(D15/100))^(E15/365))-1)*$C$7</f>
        <v>0</v>
      </c>
    </row>
    <row r="16" spans="1:7" hidden="1" x14ac:dyDescent="0.25">
      <c r="A16" s="20">
        <f>+B15+1</f>
        <v>42186</v>
      </c>
      <c r="B16" s="20">
        <f>EOMONTH(A16,0)</f>
        <v>42216</v>
      </c>
      <c r="C16" s="9">
        <v>19.260000000000002</v>
      </c>
      <c r="D16" s="9">
        <f>IF($C$10=1, +C16,+C16*1.5)</f>
        <v>28.89</v>
      </c>
      <c r="E16" s="8">
        <f t="shared" si="0"/>
        <v>0</v>
      </c>
      <c r="F16" s="8">
        <f t="shared" ref="F16:F79" si="1">+F15+E16</f>
        <v>6</v>
      </c>
      <c r="G16" s="9">
        <f t="shared" ref="G16:G79" si="2">(((1+(D16/100))^(E16/365))-1)*$C$7</f>
        <v>0</v>
      </c>
    </row>
    <row r="17" spans="1:7" hidden="1" x14ac:dyDescent="0.25">
      <c r="A17" s="20">
        <f>+B16+1</f>
        <v>42217</v>
      </c>
      <c r="B17" s="20">
        <f t="shared" ref="B17:B80" si="3">EOMONTH(A17,0)</f>
        <v>42247</v>
      </c>
      <c r="C17" s="9">
        <v>19.260000000000002</v>
      </c>
      <c r="D17" s="9">
        <f t="shared" ref="D17:D80" si="4">IF($C$10=1, +C17,+C17*1.5)</f>
        <v>28.89</v>
      </c>
      <c r="E17" s="8">
        <f>IF(F16=$C$8,0, IF(AND($D$7&gt;B17,$E$7&gt;B17),0, IF(AND($D$7&gt;=A17,$E$7&lt;=B17),$E$7-$D$7+1,IF(AND(F16&lt;&gt;0,$E$7&gt;=A17,$E$7&lt;=B17),$E$7-A17+1,IF(AND(F16=0,$D$7&gt;=A17,$D$7&lt;=B17,$E$7&gt;B17),B17-$D$7+1, B17-A17+1)))))</f>
        <v>0</v>
      </c>
      <c r="F17" s="8">
        <f>+F16+E17</f>
        <v>6</v>
      </c>
      <c r="G17" s="9">
        <f t="shared" si="2"/>
        <v>0</v>
      </c>
    </row>
    <row r="18" spans="1:7" hidden="1" x14ac:dyDescent="0.25">
      <c r="A18" s="20">
        <f t="shared" ref="A18:A81" si="5">+B17+1</f>
        <v>42248</v>
      </c>
      <c r="B18" s="20">
        <f t="shared" si="3"/>
        <v>42277</v>
      </c>
      <c r="C18" s="9">
        <v>19.260000000000002</v>
      </c>
      <c r="D18" s="9">
        <f>IF($C$10=1, +C18,+C18*1.5)</f>
        <v>28.89</v>
      </c>
      <c r="E18" s="8">
        <f t="shared" si="0"/>
        <v>0</v>
      </c>
      <c r="F18" s="8">
        <f t="shared" si="1"/>
        <v>6</v>
      </c>
      <c r="G18" s="9">
        <f t="shared" si="2"/>
        <v>0</v>
      </c>
    </row>
    <row r="19" spans="1:7" hidden="1" x14ac:dyDescent="0.25">
      <c r="A19" s="20">
        <f t="shared" si="5"/>
        <v>42278</v>
      </c>
      <c r="B19" s="20">
        <f t="shared" si="3"/>
        <v>42308</v>
      </c>
      <c r="C19" s="9">
        <v>19.329999999999998</v>
      </c>
      <c r="D19" s="9">
        <f t="shared" si="4"/>
        <v>28.994999999999997</v>
      </c>
      <c r="E19" s="8">
        <f t="shared" si="0"/>
        <v>0</v>
      </c>
      <c r="F19" s="8">
        <f t="shared" si="1"/>
        <v>6</v>
      </c>
      <c r="G19" s="9">
        <f t="shared" si="2"/>
        <v>0</v>
      </c>
    </row>
    <row r="20" spans="1:7" hidden="1" x14ac:dyDescent="0.25">
      <c r="A20" s="20">
        <f t="shared" si="5"/>
        <v>42309</v>
      </c>
      <c r="B20" s="20">
        <f t="shared" si="3"/>
        <v>42338</v>
      </c>
      <c r="C20" s="9">
        <v>19.329999999999998</v>
      </c>
      <c r="D20" s="9">
        <f t="shared" si="4"/>
        <v>28.994999999999997</v>
      </c>
      <c r="E20" s="8">
        <f t="shared" si="0"/>
        <v>0</v>
      </c>
      <c r="F20" s="8">
        <f t="shared" si="1"/>
        <v>6</v>
      </c>
      <c r="G20" s="9">
        <f t="shared" si="2"/>
        <v>0</v>
      </c>
    </row>
    <row r="21" spans="1:7" hidden="1" x14ac:dyDescent="0.25">
      <c r="A21" s="20">
        <f t="shared" si="5"/>
        <v>42339</v>
      </c>
      <c r="B21" s="20">
        <f t="shared" si="3"/>
        <v>42369</v>
      </c>
      <c r="C21" s="9">
        <v>19.329999999999998</v>
      </c>
      <c r="D21" s="9">
        <f t="shared" si="4"/>
        <v>28.994999999999997</v>
      </c>
      <c r="E21" s="8">
        <f t="shared" si="0"/>
        <v>0</v>
      </c>
      <c r="F21" s="8">
        <f t="shared" si="1"/>
        <v>6</v>
      </c>
      <c r="G21" s="9">
        <f t="shared" si="2"/>
        <v>0</v>
      </c>
    </row>
    <row r="22" spans="1:7" hidden="1" x14ac:dyDescent="0.25">
      <c r="A22" s="20">
        <v>42633</v>
      </c>
      <c r="B22" s="20">
        <f t="shared" si="3"/>
        <v>42643</v>
      </c>
      <c r="C22" s="9">
        <v>21.34</v>
      </c>
      <c r="D22" s="9">
        <f t="shared" si="4"/>
        <v>32.01</v>
      </c>
      <c r="E22" s="8">
        <f t="shared" si="0"/>
        <v>0</v>
      </c>
      <c r="F22" s="8">
        <f t="shared" si="1"/>
        <v>6</v>
      </c>
      <c r="G22" s="9">
        <f t="shared" si="2"/>
        <v>0</v>
      </c>
    </row>
    <row r="23" spans="1:7" hidden="1" x14ac:dyDescent="0.25">
      <c r="A23" s="20">
        <f t="shared" si="5"/>
        <v>42644</v>
      </c>
      <c r="B23" s="20">
        <f t="shared" si="3"/>
        <v>42674</v>
      </c>
      <c r="C23" s="9">
        <v>21.99</v>
      </c>
      <c r="D23" s="9">
        <f t="shared" si="4"/>
        <v>32.984999999999999</v>
      </c>
      <c r="E23" s="8">
        <f t="shared" si="0"/>
        <v>0</v>
      </c>
      <c r="F23" s="8">
        <f t="shared" si="1"/>
        <v>6</v>
      </c>
      <c r="G23" s="9">
        <f t="shared" si="2"/>
        <v>0</v>
      </c>
    </row>
    <row r="24" spans="1:7" hidden="1" x14ac:dyDescent="0.25">
      <c r="A24" s="20">
        <f t="shared" si="5"/>
        <v>42675</v>
      </c>
      <c r="B24" s="20">
        <f t="shared" si="3"/>
        <v>42704</v>
      </c>
      <c r="C24" s="9">
        <v>16.68</v>
      </c>
      <c r="D24" s="9">
        <f t="shared" si="4"/>
        <v>25.02</v>
      </c>
      <c r="E24" s="8">
        <f t="shared" si="0"/>
        <v>0</v>
      </c>
      <c r="F24" s="8">
        <f t="shared" si="1"/>
        <v>6</v>
      </c>
      <c r="G24" s="9">
        <f t="shared" si="2"/>
        <v>0</v>
      </c>
    </row>
    <row r="25" spans="1:7" hidden="1" x14ac:dyDescent="0.25">
      <c r="A25" s="20">
        <f t="shared" si="5"/>
        <v>42705</v>
      </c>
      <c r="B25" s="20">
        <f t="shared" si="3"/>
        <v>42735</v>
      </c>
      <c r="C25" s="9">
        <v>16.68</v>
      </c>
      <c r="D25" s="9">
        <f t="shared" si="4"/>
        <v>25.02</v>
      </c>
      <c r="E25" s="8">
        <f t="shared" si="0"/>
        <v>0</v>
      </c>
      <c r="F25" s="8">
        <f t="shared" si="1"/>
        <v>6</v>
      </c>
      <c r="G25" s="9">
        <f t="shared" si="2"/>
        <v>0</v>
      </c>
    </row>
    <row r="26" spans="1:7" hidden="1" x14ac:dyDescent="0.25">
      <c r="A26" s="20">
        <f t="shared" si="5"/>
        <v>42736</v>
      </c>
      <c r="B26" s="20">
        <f t="shared" si="3"/>
        <v>42766</v>
      </c>
      <c r="C26" s="9">
        <v>22.34</v>
      </c>
      <c r="D26" s="9">
        <f t="shared" si="4"/>
        <v>33.51</v>
      </c>
      <c r="E26" s="8">
        <f t="shared" si="0"/>
        <v>0</v>
      </c>
      <c r="F26" s="8">
        <f t="shared" si="1"/>
        <v>6</v>
      </c>
      <c r="G26" s="9">
        <f t="shared" si="2"/>
        <v>0</v>
      </c>
    </row>
    <row r="27" spans="1:7" hidden="1" x14ac:dyDescent="0.25">
      <c r="A27" s="20">
        <f t="shared" si="5"/>
        <v>42767</v>
      </c>
      <c r="B27" s="20">
        <f t="shared" si="3"/>
        <v>42794</v>
      </c>
      <c r="C27" s="9">
        <v>22.34</v>
      </c>
      <c r="D27" s="9">
        <f t="shared" si="4"/>
        <v>33.51</v>
      </c>
      <c r="E27" s="8">
        <f t="shared" si="0"/>
        <v>0</v>
      </c>
      <c r="F27" s="8">
        <f t="shared" si="1"/>
        <v>6</v>
      </c>
      <c r="G27" s="9">
        <f t="shared" si="2"/>
        <v>0</v>
      </c>
    </row>
    <row r="28" spans="1:7" hidden="1" x14ac:dyDescent="0.25">
      <c r="A28" s="20">
        <f t="shared" si="5"/>
        <v>42795</v>
      </c>
      <c r="B28" s="20">
        <f t="shared" si="3"/>
        <v>42825</v>
      </c>
      <c r="C28" s="9">
        <v>22.34</v>
      </c>
      <c r="D28" s="9">
        <f t="shared" si="4"/>
        <v>33.51</v>
      </c>
      <c r="E28" s="8">
        <f t="shared" si="0"/>
        <v>0</v>
      </c>
      <c r="F28" s="8">
        <f t="shared" si="1"/>
        <v>6</v>
      </c>
      <c r="G28" s="9">
        <f t="shared" si="2"/>
        <v>0</v>
      </c>
    </row>
    <row r="29" spans="1:7" hidden="1" x14ac:dyDescent="0.25">
      <c r="A29" s="20">
        <f t="shared" si="5"/>
        <v>42826</v>
      </c>
      <c r="B29" s="20">
        <f t="shared" si="3"/>
        <v>42855</v>
      </c>
      <c r="C29" s="9">
        <v>22.33</v>
      </c>
      <c r="D29" s="9">
        <f t="shared" si="4"/>
        <v>33.494999999999997</v>
      </c>
      <c r="E29" s="8">
        <f t="shared" si="0"/>
        <v>0</v>
      </c>
      <c r="F29" s="8">
        <f t="shared" si="1"/>
        <v>6</v>
      </c>
      <c r="G29" s="9">
        <f t="shared" si="2"/>
        <v>0</v>
      </c>
    </row>
    <row r="30" spans="1:7" hidden="1" x14ac:dyDescent="0.25">
      <c r="A30" s="20">
        <f t="shared" si="5"/>
        <v>42856</v>
      </c>
      <c r="B30" s="20">
        <f t="shared" si="3"/>
        <v>42886</v>
      </c>
      <c r="C30" s="9">
        <v>22.33</v>
      </c>
      <c r="D30" s="9">
        <f t="shared" si="4"/>
        <v>33.494999999999997</v>
      </c>
      <c r="E30" s="8">
        <f t="shared" si="0"/>
        <v>0</v>
      </c>
      <c r="F30" s="8">
        <f t="shared" si="1"/>
        <v>6</v>
      </c>
      <c r="G30" s="9">
        <f t="shared" si="2"/>
        <v>0</v>
      </c>
    </row>
    <row r="31" spans="1:7" hidden="1" x14ac:dyDescent="0.25">
      <c r="A31" s="20">
        <f t="shared" si="5"/>
        <v>42887</v>
      </c>
      <c r="B31" s="20">
        <f t="shared" si="3"/>
        <v>42916</v>
      </c>
      <c r="C31" s="9">
        <v>22.33</v>
      </c>
      <c r="D31" s="9">
        <f t="shared" si="4"/>
        <v>33.494999999999997</v>
      </c>
      <c r="E31" s="8">
        <f t="shared" si="0"/>
        <v>0</v>
      </c>
      <c r="F31" s="8">
        <f t="shared" si="1"/>
        <v>6</v>
      </c>
      <c r="G31" s="9">
        <f t="shared" si="2"/>
        <v>0</v>
      </c>
    </row>
    <row r="32" spans="1:7" hidden="1" x14ac:dyDescent="0.25">
      <c r="A32" s="20">
        <f t="shared" si="5"/>
        <v>42917</v>
      </c>
      <c r="B32" s="20">
        <f t="shared" si="3"/>
        <v>42947</v>
      </c>
      <c r="C32" s="9">
        <v>21.98</v>
      </c>
      <c r="D32" s="9">
        <f t="shared" si="4"/>
        <v>32.97</v>
      </c>
      <c r="E32" s="8">
        <f t="shared" si="0"/>
        <v>0</v>
      </c>
      <c r="F32" s="8">
        <f t="shared" si="1"/>
        <v>6</v>
      </c>
      <c r="G32" s="9">
        <f t="shared" si="2"/>
        <v>0</v>
      </c>
    </row>
    <row r="33" spans="1:7" hidden="1" x14ac:dyDescent="0.25">
      <c r="A33" s="20">
        <f t="shared" si="5"/>
        <v>42948</v>
      </c>
      <c r="B33" s="20">
        <f t="shared" si="3"/>
        <v>42978</v>
      </c>
      <c r="C33" s="9">
        <v>21.98</v>
      </c>
      <c r="D33" s="9">
        <f t="shared" si="4"/>
        <v>32.97</v>
      </c>
      <c r="E33" s="8">
        <f t="shared" si="0"/>
        <v>0</v>
      </c>
      <c r="F33" s="8">
        <f t="shared" si="1"/>
        <v>6</v>
      </c>
      <c r="G33" s="9">
        <f t="shared" si="2"/>
        <v>0</v>
      </c>
    </row>
    <row r="34" spans="1:7" hidden="1" x14ac:dyDescent="0.25">
      <c r="A34" s="20">
        <f t="shared" si="5"/>
        <v>42979</v>
      </c>
      <c r="B34" s="20">
        <f t="shared" si="3"/>
        <v>43008</v>
      </c>
      <c r="C34" s="9">
        <v>21.98</v>
      </c>
      <c r="D34" s="9">
        <f t="shared" si="4"/>
        <v>32.97</v>
      </c>
      <c r="E34" s="8">
        <f t="shared" si="0"/>
        <v>0</v>
      </c>
      <c r="F34" s="8">
        <f t="shared" si="1"/>
        <v>6</v>
      </c>
      <c r="G34" s="9">
        <f t="shared" si="2"/>
        <v>0</v>
      </c>
    </row>
    <row r="35" spans="1:7" hidden="1" x14ac:dyDescent="0.25">
      <c r="A35" s="20">
        <f t="shared" si="5"/>
        <v>43009</v>
      </c>
      <c r="B35" s="20">
        <f t="shared" si="3"/>
        <v>43039</v>
      </c>
      <c r="C35" s="9">
        <v>21.15</v>
      </c>
      <c r="D35" s="9">
        <f t="shared" si="4"/>
        <v>31.724999999999998</v>
      </c>
      <c r="E35" s="8">
        <f t="shared" si="0"/>
        <v>0</v>
      </c>
      <c r="F35" s="8">
        <f t="shared" si="1"/>
        <v>6</v>
      </c>
      <c r="G35" s="9">
        <f t="shared" si="2"/>
        <v>0</v>
      </c>
    </row>
    <row r="36" spans="1:7" hidden="1" x14ac:dyDescent="0.25">
      <c r="A36" s="20">
        <f t="shared" si="5"/>
        <v>43040</v>
      </c>
      <c r="B36" s="20">
        <f t="shared" si="3"/>
        <v>43069</v>
      </c>
      <c r="C36" s="9">
        <v>20.96</v>
      </c>
      <c r="D36" s="9">
        <f t="shared" si="4"/>
        <v>31.44</v>
      </c>
      <c r="E36" s="8">
        <f t="shared" si="0"/>
        <v>0</v>
      </c>
      <c r="F36" s="8">
        <f t="shared" si="1"/>
        <v>6</v>
      </c>
      <c r="G36" s="9">
        <f t="shared" si="2"/>
        <v>0</v>
      </c>
    </row>
    <row r="37" spans="1:7" hidden="1" x14ac:dyDescent="0.25">
      <c r="A37" s="20">
        <f t="shared" si="5"/>
        <v>43070</v>
      </c>
      <c r="B37" s="20">
        <f t="shared" si="3"/>
        <v>43100</v>
      </c>
      <c r="C37" s="9">
        <v>20.77</v>
      </c>
      <c r="D37" s="9">
        <f t="shared" si="4"/>
        <v>31.155000000000001</v>
      </c>
      <c r="E37" s="8">
        <f t="shared" si="0"/>
        <v>0</v>
      </c>
      <c r="F37" s="8">
        <f t="shared" si="1"/>
        <v>6</v>
      </c>
      <c r="G37" s="9">
        <f t="shared" si="2"/>
        <v>0</v>
      </c>
    </row>
    <row r="38" spans="1:7" hidden="1" x14ac:dyDescent="0.25">
      <c r="A38" s="20">
        <f t="shared" si="5"/>
        <v>43101</v>
      </c>
      <c r="B38" s="20">
        <f t="shared" si="3"/>
        <v>43131</v>
      </c>
      <c r="C38" s="9">
        <v>20.69</v>
      </c>
      <c r="D38" s="9">
        <f t="shared" si="4"/>
        <v>31.035000000000004</v>
      </c>
      <c r="E38" s="8">
        <f t="shared" si="0"/>
        <v>0</v>
      </c>
      <c r="F38" s="8">
        <f t="shared" si="1"/>
        <v>6</v>
      </c>
      <c r="G38" s="9">
        <f t="shared" si="2"/>
        <v>0</v>
      </c>
    </row>
    <row r="39" spans="1:7" hidden="1" x14ac:dyDescent="0.25">
      <c r="A39" s="20">
        <f t="shared" si="5"/>
        <v>43132</v>
      </c>
      <c r="B39" s="20">
        <f t="shared" si="3"/>
        <v>43159</v>
      </c>
      <c r="C39" s="9">
        <v>21.01</v>
      </c>
      <c r="D39" s="9">
        <f t="shared" si="4"/>
        <v>31.515000000000001</v>
      </c>
      <c r="E39" s="8">
        <f t="shared" si="0"/>
        <v>0</v>
      </c>
      <c r="F39" s="8">
        <f t="shared" si="1"/>
        <v>6</v>
      </c>
      <c r="G39" s="9">
        <f t="shared" si="2"/>
        <v>0</v>
      </c>
    </row>
    <row r="40" spans="1:7" hidden="1" x14ac:dyDescent="0.25">
      <c r="A40" s="20">
        <f t="shared" si="5"/>
        <v>43160</v>
      </c>
      <c r="B40" s="20">
        <f t="shared" si="3"/>
        <v>43190</v>
      </c>
      <c r="C40" s="9">
        <v>20.68</v>
      </c>
      <c r="D40" s="9">
        <f t="shared" si="4"/>
        <v>31.02</v>
      </c>
      <c r="E40" s="8">
        <f t="shared" si="0"/>
        <v>0</v>
      </c>
      <c r="F40" s="8">
        <f t="shared" si="1"/>
        <v>6</v>
      </c>
      <c r="G40" s="9">
        <f t="shared" si="2"/>
        <v>0</v>
      </c>
    </row>
    <row r="41" spans="1:7" hidden="1" x14ac:dyDescent="0.25">
      <c r="A41" s="20">
        <f t="shared" si="5"/>
        <v>43191</v>
      </c>
      <c r="B41" s="20">
        <f t="shared" si="3"/>
        <v>43220</v>
      </c>
      <c r="C41" s="9">
        <v>20.48</v>
      </c>
      <c r="D41" s="9">
        <f t="shared" si="4"/>
        <v>30.72</v>
      </c>
      <c r="E41" s="8">
        <f t="shared" si="0"/>
        <v>0</v>
      </c>
      <c r="F41" s="8">
        <f t="shared" si="1"/>
        <v>6</v>
      </c>
      <c r="G41" s="9">
        <f t="shared" si="2"/>
        <v>0</v>
      </c>
    </row>
    <row r="42" spans="1:7" hidden="1" x14ac:dyDescent="0.25">
      <c r="A42" s="20">
        <f t="shared" si="5"/>
        <v>43221</v>
      </c>
      <c r="B42" s="20">
        <f t="shared" si="3"/>
        <v>43251</v>
      </c>
      <c r="C42" s="9">
        <v>20.440000000000001</v>
      </c>
      <c r="D42" s="9">
        <f t="shared" si="4"/>
        <v>30.660000000000004</v>
      </c>
      <c r="E42" s="8">
        <f t="shared" si="0"/>
        <v>0</v>
      </c>
      <c r="F42" s="8">
        <f t="shared" si="1"/>
        <v>6</v>
      </c>
      <c r="G42" s="9">
        <f t="shared" si="2"/>
        <v>0</v>
      </c>
    </row>
    <row r="43" spans="1:7" hidden="1" x14ac:dyDescent="0.25">
      <c r="A43" s="20">
        <f t="shared" si="5"/>
        <v>43252</v>
      </c>
      <c r="B43" s="20">
        <f t="shared" si="3"/>
        <v>43281</v>
      </c>
      <c r="C43" s="9">
        <v>20.28</v>
      </c>
      <c r="D43" s="9">
        <f t="shared" si="4"/>
        <v>30.42</v>
      </c>
      <c r="E43" s="8">
        <f t="shared" si="0"/>
        <v>0</v>
      </c>
      <c r="F43" s="8">
        <f t="shared" si="1"/>
        <v>6</v>
      </c>
      <c r="G43" s="9">
        <f t="shared" si="2"/>
        <v>0</v>
      </c>
    </row>
    <row r="44" spans="1:7" hidden="1" x14ac:dyDescent="0.25">
      <c r="A44" s="20">
        <f t="shared" si="5"/>
        <v>43282</v>
      </c>
      <c r="B44" s="20">
        <f t="shared" si="3"/>
        <v>43312</v>
      </c>
      <c r="C44" s="9">
        <v>20.03</v>
      </c>
      <c r="D44" s="9">
        <f t="shared" si="4"/>
        <v>30.045000000000002</v>
      </c>
      <c r="E44" s="8">
        <f t="shared" si="0"/>
        <v>0</v>
      </c>
      <c r="F44" s="8">
        <f t="shared" si="1"/>
        <v>6</v>
      </c>
      <c r="G44" s="9">
        <f t="shared" si="2"/>
        <v>0</v>
      </c>
    </row>
    <row r="45" spans="1:7" hidden="1" x14ac:dyDescent="0.25">
      <c r="A45" s="20">
        <f t="shared" si="5"/>
        <v>43313</v>
      </c>
      <c r="B45" s="20">
        <f t="shared" si="3"/>
        <v>43343</v>
      </c>
      <c r="C45" s="9">
        <v>19.940000000000001</v>
      </c>
      <c r="D45" s="9">
        <f t="shared" si="4"/>
        <v>29.910000000000004</v>
      </c>
      <c r="E45" s="8">
        <f t="shared" si="0"/>
        <v>0</v>
      </c>
      <c r="F45" s="8">
        <f t="shared" si="1"/>
        <v>6</v>
      </c>
      <c r="G45" s="9">
        <f t="shared" si="2"/>
        <v>0</v>
      </c>
    </row>
    <row r="46" spans="1:7" hidden="1" x14ac:dyDescent="0.25">
      <c r="A46" s="20">
        <f t="shared" si="5"/>
        <v>43344</v>
      </c>
      <c r="B46" s="20">
        <f t="shared" si="3"/>
        <v>43373</v>
      </c>
      <c r="C46" s="9">
        <v>19.809999999999999</v>
      </c>
      <c r="D46" s="9">
        <f t="shared" si="4"/>
        <v>29.714999999999996</v>
      </c>
      <c r="E46" s="8">
        <f t="shared" si="0"/>
        <v>0</v>
      </c>
      <c r="F46" s="8">
        <f t="shared" si="1"/>
        <v>6</v>
      </c>
      <c r="G46" s="9">
        <f t="shared" si="2"/>
        <v>0</v>
      </c>
    </row>
    <row r="47" spans="1:7" hidden="1" x14ac:dyDescent="0.25">
      <c r="A47" s="20">
        <f t="shared" si="5"/>
        <v>43374</v>
      </c>
      <c r="B47" s="20">
        <f t="shared" si="3"/>
        <v>43404</v>
      </c>
      <c r="C47" s="9">
        <v>19.63</v>
      </c>
      <c r="D47" s="9">
        <f t="shared" si="4"/>
        <v>29.445</v>
      </c>
      <c r="E47" s="8">
        <f t="shared" si="0"/>
        <v>0</v>
      </c>
      <c r="F47" s="8">
        <f t="shared" si="1"/>
        <v>6</v>
      </c>
      <c r="G47" s="9">
        <f t="shared" si="2"/>
        <v>0</v>
      </c>
    </row>
    <row r="48" spans="1:7" hidden="1" x14ac:dyDescent="0.25">
      <c r="A48" s="20">
        <f t="shared" si="5"/>
        <v>43405</v>
      </c>
      <c r="B48" s="20">
        <f t="shared" si="3"/>
        <v>43434</v>
      </c>
      <c r="C48" s="9">
        <v>19.489999999999998</v>
      </c>
      <c r="D48" s="9">
        <f t="shared" si="4"/>
        <v>29.234999999999999</v>
      </c>
      <c r="E48" s="8">
        <f t="shared" si="0"/>
        <v>0</v>
      </c>
      <c r="F48" s="8">
        <f t="shared" si="1"/>
        <v>6</v>
      </c>
      <c r="G48" s="9">
        <f t="shared" si="2"/>
        <v>0</v>
      </c>
    </row>
    <row r="49" spans="1:7" hidden="1" x14ac:dyDescent="0.25">
      <c r="A49" s="20">
        <f t="shared" si="5"/>
        <v>43435</v>
      </c>
      <c r="B49" s="20">
        <f t="shared" si="3"/>
        <v>43465</v>
      </c>
      <c r="C49" s="9">
        <v>19.399999999999999</v>
      </c>
      <c r="D49" s="9">
        <f t="shared" si="4"/>
        <v>29.099999999999998</v>
      </c>
      <c r="E49" s="8">
        <f t="shared" si="0"/>
        <v>0</v>
      </c>
      <c r="F49" s="8">
        <f t="shared" si="1"/>
        <v>6</v>
      </c>
      <c r="G49" s="9">
        <f t="shared" si="2"/>
        <v>0</v>
      </c>
    </row>
    <row r="50" spans="1:7" hidden="1" x14ac:dyDescent="0.25">
      <c r="A50" s="20">
        <f t="shared" si="5"/>
        <v>43466</v>
      </c>
      <c r="B50" s="20">
        <f t="shared" si="3"/>
        <v>43496</v>
      </c>
      <c r="C50" s="9">
        <v>19.16</v>
      </c>
      <c r="D50" s="9">
        <f t="shared" si="4"/>
        <v>28.740000000000002</v>
      </c>
      <c r="E50" s="8">
        <f t="shared" si="0"/>
        <v>0</v>
      </c>
      <c r="F50" s="8">
        <f t="shared" si="1"/>
        <v>6</v>
      </c>
      <c r="G50" s="9">
        <f t="shared" si="2"/>
        <v>0</v>
      </c>
    </row>
    <row r="51" spans="1:7" hidden="1" x14ac:dyDescent="0.25">
      <c r="A51" s="20">
        <f t="shared" si="5"/>
        <v>43497</v>
      </c>
      <c r="B51" s="20">
        <f t="shared" si="3"/>
        <v>43524</v>
      </c>
      <c r="C51" s="9">
        <v>19.7</v>
      </c>
      <c r="D51" s="9">
        <f t="shared" si="4"/>
        <v>29.549999999999997</v>
      </c>
      <c r="E51" s="8">
        <f t="shared" si="0"/>
        <v>0</v>
      </c>
      <c r="F51" s="8">
        <f t="shared" si="1"/>
        <v>6</v>
      </c>
      <c r="G51" s="9">
        <f t="shared" si="2"/>
        <v>0</v>
      </c>
    </row>
    <row r="52" spans="1:7" hidden="1" x14ac:dyDescent="0.25">
      <c r="A52" s="20">
        <f t="shared" si="5"/>
        <v>43525</v>
      </c>
      <c r="B52" s="20">
        <f t="shared" si="3"/>
        <v>43555</v>
      </c>
      <c r="C52" s="9">
        <v>19.37</v>
      </c>
      <c r="D52" s="9">
        <f t="shared" si="4"/>
        <v>29.055</v>
      </c>
      <c r="E52" s="8">
        <f t="shared" si="0"/>
        <v>0</v>
      </c>
      <c r="F52" s="8">
        <f t="shared" si="1"/>
        <v>6</v>
      </c>
      <c r="G52" s="9">
        <f t="shared" si="2"/>
        <v>0</v>
      </c>
    </row>
    <row r="53" spans="1:7" hidden="1" x14ac:dyDescent="0.25">
      <c r="A53" s="20">
        <f t="shared" si="5"/>
        <v>43556</v>
      </c>
      <c r="B53" s="20">
        <f t="shared" si="3"/>
        <v>43585</v>
      </c>
      <c r="C53" s="9">
        <v>19.32</v>
      </c>
      <c r="D53" s="9">
        <f t="shared" si="4"/>
        <v>28.98</v>
      </c>
      <c r="E53" s="8">
        <f t="shared" si="0"/>
        <v>0</v>
      </c>
      <c r="F53" s="8">
        <f t="shared" si="1"/>
        <v>6</v>
      </c>
      <c r="G53" s="9">
        <f t="shared" si="2"/>
        <v>0</v>
      </c>
    </row>
    <row r="54" spans="1:7" hidden="1" x14ac:dyDescent="0.25">
      <c r="A54" s="20">
        <f t="shared" si="5"/>
        <v>43586</v>
      </c>
      <c r="B54" s="20">
        <f t="shared" si="3"/>
        <v>43616</v>
      </c>
      <c r="C54" s="9">
        <v>19.34</v>
      </c>
      <c r="D54" s="9">
        <f t="shared" si="4"/>
        <v>29.009999999999998</v>
      </c>
      <c r="E54" s="8">
        <f t="shared" si="0"/>
        <v>0</v>
      </c>
      <c r="F54" s="8">
        <f t="shared" si="1"/>
        <v>6</v>
      </c>
      <c r="G54" s="9">
        <f t="shared" si="2"/>
        <v>0</v>
      </c>
    </row>
    <row r="55" spans="1:7" hidden="1" x14ac:dyDescent="0.25">
      <c r="A55" s="20">
        <f t="shared" si="5"/>
        <v>43617</v>
      </c>
      <c r="B55" s="20">
        <f t="shared" si="3"/>
        <v>43646</v>
      </c>
      <c r="C55" s="9">
        <v>19.3</v>
      </c>
      <c r="D55" s="9">
        <f t="shared" si="4"/>
        <v>28.950000000000003</v>
      </c>
      <c r="E55" s="8">
        <f t="shared" si="0"/>
        <v>0</v>
      </c>
      <c r="F55" s="8">
        <f t="shared" si="1"/>
        <v>6</v>
      </c>
      <c r="G55" s="9">
        <f t="shared" si="2"/>
        <v>0</v>
      </c>
    </row>
    <row r="56" spans="1:7" hidden="1" x14ac:dyDescent="0.25">
      <c r="A56" s="20">
        <f t="shared" si="5"/>
        <v>43647</v>
      </c>
      <c r="B56" s="20">
        <f t="shared" si="3"/>
        <v>43677</v>
      </c>
      <c r="C56" s="9">
        <v>19.28</v>
      </c>
      <c r="D56" s="9">
        <f t="shared" si="4"/>
        <v>28.92</v>
      </c>
      <c r="E56" s="8">
        <f t="shared" si="0"/>
        <v>0</v>
      </c>
      <c r="F56" s="8">
        <f t="shared" si="1"/>
        <v>6</v>
      </c>
      <c r="G56" s="9">
        <f t="shared" si="2"/>
        <v>0</v>
      </c>
    </row>
    <row r="57" spans="1:7" hidden="1" x14ac:dyDescent="0.25">
      <c r="A57" s="20">
        <f t="shared" si="5"/>
        <v>43678</v>
      </c>
      <c r="B57" s="20">
        <f t="shared" si="3"/>
        <v>43708</v>
      </c>
      <c r="C57" s="9">
        <v>19.32</v>
      </c>
      <c r="D57" s="9">
        <f t="shared" si="4"/>
        <v>28.98</v>
      </c>
      <c r="E57" s="8">
        <f t="shared" si="0"/>
        <v>0</v>
      </c>
      <c r="F57" s="8">
        <f t="shared" si="1"/>
        <v>6</v>
      </c>
      <c r="G57" s="9">
        <f t="shared" si="2"/>
        <v>0</v>
      </c>
    </row>
    <row r="58" spans="1:7" hidden="1" x14ac:dyDescent="0.25">
      <c r="A58" s="20">
        <f t="shared" si="5"/>
        <v>43709</v>
      </c>
      <c r="B58" s="20">
        <f t="shared" si="3"/>
        <v>43738</v>
      </c>
      <c r="C58" s="9">
        <v>19.32</v>
      </c>
      <c r="D58" s="9">
        <f t="shared" si="4"/>
        <v>28.98</v>
      </c>
      <c r="E58" s="8">
        <f t="shared" si="0"/>
        <v>0</v>
      </c>
      <c r="F58" s="8">
        <f t="shared" si="1"/>
        <v>6</v>
      </c>
      <c r="G58" s="9">
        <f t="shared" si="2"/>
        <v>0</v>
      </c>
    </row>
    <row r="59" spans="1:7" hidden="1" x14ac:dyDescent="0.25">
      <c r="A59" s="20">
        <f t="shared" si="5"/>
        <v>43739</v>
      </c>
      <c r="B59" s="20">
        <f t="shared" si="3"/>
        <v>43769</v>
      </c>
      <c r="C59" s="9">
        <v>19.100000000000001</v>
      </c>
      <c r="D59" s="9">
        <f t="shared" si="4"/>
        <v>28.650000000000002</v>
      </c>
      <c r="E59" s="8">
        <f t="shared" si="0"/>
        <v>0</v>
      </c>
      <c r="F59" s="8">
        <f t="shared" si="1"/>
        <v>6</v>
      </c>
      <c r="G59" s="9">
        <f t="shared" si="2"/>
        <v>0</v>
      </c>
    </row>
    <row r="60" spans="1:7" hidden="1" x14ac:dyDescent="0.25">
      <c r="A60" s="20">
        <f t="shared" si="5"/>
        <v>43770</v>
      </c>
      <c r="B60" s="20">
        <f t="shared" si="3"/>
        <v>43799</v>
      </c>
      <c r="C60" s="9">
        <v>19.03</v>
      </c>
      <c r="D60" s="9">
        <f t="shared" si="4"/>
        <v>28.545000000000002</v>
      </c>
      <c r="E60" s="8">
        <f t="shared" si="0"/>
        <v>0</v>
      </c>
      <c r="F60" s="8">
        <f t="shared" si="1"/>
        <v>6</v>
      </c>
      <c r="G60" s="9">
        <f t="shared" si="2"/>
        <v>0</v>
      </c>
    </row>
    <row r="61" spans="1:7" hidden="1" x14ac:dyDescent="0.25">
      <c r="A61" s="20">
        <f t="shared" si="5"/>
        <v>43800</v>
      </c>
      <c r="B61" s="20">
        <f t="shared" si="3"/>
        <v>43830</v>
      </c>
      <c r="C61" s="9">
        <v>18.91</v>
      </c>
      <c r="D61" s="9">
        <f t="shared" si="4"/>
        <v>28.365000000000002</v>
      </c>
      <c r="E61" s="8">
        <f t="shared" si="0"/>
        <v>0</v>
      </c>
      <c r="F61" s="8">
        <f t="shared" si="1"/>
        <v>6</v>
      </c>
      <c r="G61" s="9">
        <f t="shared" si="2"/>
        <v>0</v>
      </c>
    </row>
    <row r="62" spans="1:7" hidden="1" x14ac:dyDescent="0.25">
      <c r="A62" s="20">
        <f t="shared" si="5"/>
        <v>43831</v>
      </c>
      <c r="B62" s="20">
        <f t="shared" si="3"/>
        <v>43861</v>
      </c>
      <c r="C62" s="9">
        <v>18.77</v>
      </c>
      <c r="D62" s="9">
        <f t="shared" si="4"/>
        <v>28.155000000000001</v>
      </c>
      <c r="E62" s="8">
        <f t="shared" si="0"/>
        <v>0</v>
      </c>
      <c r="F62" s="8">
        <f t="shared" si="1"/>
        <v>6</v>
      </c>
      <c r="G62" s="9">
        <f t="shared" si="2"/>
        <v>0</v>
      </c>
    </row>
    <row r="63" spans="1:7" hidden="1" x14ac:dyDescent="0.25">
      <c r="A63" s="20">
        <f t="shared" si="5"/>
        <v>43862</v>
      </c>
      <c r="B63" s="20">
        <f t="shared" si="3"/>
        <v>43890</v>
      </c>
      <c r="C63" s="9">
        <v>19.059999999999999</v>
      </c>
      <c r="D63" s="9">
        <f t="shared" si="4"/>
        <v>28.589999999999996</v>
      </c>
      <c r="E63" s="8">
        <f t="shared" si="0"/>
        <v>0</v>
      </c>
      <c r="F63" s="8">
        <f t="shared" si="1"/>
        <v>6</v>
      </c>
      <c r="G63" s="9">
        <f t="shared" si="2"/>
        <v>0</v>
      </c>
    </row>
    <row r="64" spans="1:7" hidden="1" x14ac:dyDescent="0.25">
      <c r="A64" s="20">
        <f t="shared" si="5"/>
        <v>43891</v>
      </c>
      <c r="B64" s="20">
        <f t="shared" si="3"/>
        <v>43921</v>
      </c>
      <c r="C64" s="9">
        <v>18.95</v>
      </c>
      <c r="D64" s="9">
        <f t="shared" si="4"/>
        <v>28.424999999999997</v>
      </c>
      <c r="E64" s="8">
        <f t="shared" si="0"/>
        <v>0</v>
      </c>
      <c r="F64" s="8">
        <f t="shared" si="1"/>
        <v>6</v>
      </c>
      <c r="G64" s="9">
        <f t="shared" si="2"/>
        <v>0</v>
      </c>
    </row>
    <row r="65" spans="1:7" hidden="1" x14ac:dyDescent="0.25">
      <c r="A65" s="20">
        <f t="shared" si="5"/>
        <v>43922</v>
      </c>
      <c r="B65" s="20">
        <f t="shared" si="3"/>
        <v>43951</v>
      </c>
      <c r="C65" s="9">
        <v>18.690000000000001</v>
      </c>
      <c r="D65" s="9">
        <f t="shared" si="4"/>
        <v>28.035000000000004</v>
      </c>
      <c r="E65" s="8">
        <f t="shared" si="0"/>
        <v>0</v>
      </c>
      <c r="F65" s="8">
        <f t="shared" si="1"/>
        <v>6</v>
      </c>
      <c r="G65" s="9">
        <f t="shared" si="2"/>
        <v>0</v>
      </c>
    </row>
    <row r="66" spans="1:7" hidden="1" x14ac:dyDescent="0.25">
      <c r="A66" s="20">
        <f t="shared" si="5"/>
        <v>43952</v>
      </c>
      <c r="B66" s="20">
        <f t="shared" si="3"/>
        <v>43982</v>
      </c>
      <c r="C66" s="24">
        <v>18.190000000000001</v>
      </c>
      <c r="D66" s="9">
        <f t="shared" si="4"/>
        <v>27.285000000000004</v>
      </c>
      <c r="E66" s="8">
        <f t="shared" si="0"/>
        <v>0</v>
      </c>
      <c r="F66" s="8">
        <f t="shared" si="1"/>
        <v>6</v>
      </c>
      <c r="G66" s="9">
        <f t="shared" si="2"/>
        <v>0</v>
      </c>
    </row>
    <row r="67" spans="1:7" hidden="1" x14ac:dyDescent="0.25">
      <c r="A67" s="20">
        <f t="shared" si="5"/>
        <v>43983</v>
      </c>
      <c r="B67" s="20">
        <f t="shared" si="3"/>
        <v>44012</v>
      </c>
      <c r="C67" s="9">
        <v>18.12</v>
      </c>
      <c r="D67" s="9">
        <f t="shared" si="4"/>
        <v>27.18</v>
      </c>
      <c r="E67" s="8">
        <f t="shared" si="0"/>
        <v>0</v>
      </c>
      <c r="F67" s="8">
        <f t="shared" si="1"/>
        <v>6</v>
      </c>
      <c r="G67" s="9">
        <f t="shared" si="2"/>
        <v>0</v>
      </c>
    </row>
    <row r="68" spans="1:7" hidden="1" x14ac:dyDescent="0.25">
      <c r="A68" s="20">
        <f t="shared" si="5"/>
        <v>44013</v>
      </c>
      <c r="B68" s="20">
        <f t="shared" si="3"/>
        <v>44043</v>
      </c>
      <c r="C68" s="9">
        <v>18.12</v>
      </c>
      <c r="D68" s="9">
        <f t="shared" si="4"/>
        <v>27.18</v>
      </c>
      <c r="E68" s="8">
        <f t="shared" si="0"/>
        <v>0</v>
      </c>
      <c r="F68" s="8">
        <f t="shared" si="1"/>
        <v>6</v>
      </c>
      <c r="G68" s="9">
        <f t="shared" si="2"/>
        <v>0</v>
      </c>
    </row>
    <row r="69" spans="1:7" hidden="1" x14ac:dyDescent="0.25">
      <c r="A69" s="20">
        <f t="shared" si="5"/>
        <v>44044</v>
      </c>
      <c r="B69" s="20">
        <f t="shared" si="3"/>
        <v>44074</v>
      </c>
      <c r="C69" s="9">
        <v>18.29</v>
      </c>
      <c r="D69" s="9">
        <f t="shared" si="4"/>
        <v>27.434999999999999</v>
      </c>
      <c r="E69" s="8">
        <f t="shared" si="0"/>
        <v>0</v>
      </c>
      <c r="F69" s="8">
        <f t="shared" si="1"/>
        <v>6</v>
      </c>
      <c r="G69" s="9">
        <f t="shared" si="2"/>
        <v>0</v>
      </c>
    </row>
    <row r="70" spans="1:7" hidden="1" x14ac:dyDescent="0.25">
      <c r="A70" s="20">
        <f t="shared" si="5"/>
        <v>44075</v>
      </c>
      <c r="B70" s="20">
        <f t="shared" si="3"/>
        <v>44104</v>
      </c>
      <c r="C70" s="9">
        <v>18.350000000000001</v>
      </c>
      <c r="D70" s="9">
        <f t="shared" si="4"/>
        <v>27.525000000000002</v>
      </c>
      <c r="E70" s="8">
        <f t="shared" si="0"/>
        <v>0</v>
      </c>
      <c r="F70" s="8">
        <f t="shared" si="1"/>
        <v>6</v>
      </c>
      <c r="G70" s="9">
        <f t="shared" si="2"/>
        <v>0</v>
      </c>
    </row>
    <row r="71" spans="1:7" hidden="1" x14ac:dyDescent="0.25">
      <c r="A71" s="20">
        <f t="shared" si="5"/>
        <v>44105</v>
      </c>
      <c r="B71" s="20">
        <f t="shared" si="3"/>
        <v>44135</v>
      </c>
      <c r="C71" s="9">
        <v>18.09</v>
      </c>
      <c r="D71" s="9">
        <f t="shared" si="4"/>
        <v>27.134999999999998</v>
      </c>
      <c r="E71" s="8">
        <f t="shared" si="0"/>
        <v>0</v>
      </c>
      <c r="F71" s="8">
        <f t="shared" si="1"/>
        <v>6</v>
      </c>
      <c r="G71" s="9">
        <f t="shared" si="2"/>
        <v>0</v>
      </c>
    </row>
    <row r="72" spans="1:7" hidden="1" x14ac:dyDescent="0.25">
      <c r="A72" s="20">
        <f t="shared" si="5"/>
        <v>44136</v>
      </c>
      <c r="B72" s="20">
        <f t="shared" si="3"/>
        <v>44165</v>
      </c>
      <c r="C72" s="9">
        <v>17.84</v>
      </c>
      <c r="D72" s="9">
        <f t="shared" si="4"/>
        <v>26.759999999999998</v>
      </c>
      <c r="E72" s="8">
        <f t="shared" si="0"/>
        <v>0</v>
      </c>
      <c r="F72" s="8">
        <f t="shared" si="1"/>
        <v>6</v>
      </c>
      <c r="G72" s="9">
        <f t="shared" si="2"/>
        <v>0</v>
      </c>
    </row>
    <row r="73" spans="1:7" hidden="1" x14ac:dyDescent="0.25">
      <c r="A73" s="20">
        <f t="shared" si="5"/>
        <v>44166</v>
      </c>
      <c r="B73" s="20">
        <f t="shared" si="3"/>
        <v>44196</v>
      </c>
      <c r="C73" s="9">
        <v>17.46</v>
      </c>
      <c r="D73" s="9">
        <f t="shared" si="4"/>
        <v>26.19</v>
      </c>
      <c r="E73" s="8">
        <f t="shared" si="0"/>
        <v>0</v>
      </c>
      <c r="F73" s="8">
        <f t="shared" si="1"/>
        <v>6</v>
      </c>
      <c r="G73" s="9">
        <f t="shared" si="2"/>
        <v>0</v>
      </c>
    </row>
    <row r="74" spans="1:7" hidden="1" x14ac:dyDescent="0.25">
      <c r="A74" s="20">
        <f t="shared" si="5"/>
        <v>44197</v>
      </c>
      <c r="B74" s="20">
        <f t="shared" si="3"/>
        <v>44227</v>
      </c>
      <c r="C74" s="9">
        <v>17.32</v>
      </c>
      <c r="D74" s="9">
        <f t="shared" si="4"/>
        <v>25.98</v>
      </c>
      <c r="E74" s="8">
        <f>IF(F73=$C$8,0, IF(AND($D$7&gt;B74,$E$7&gt;B74),0, IF(AND($D$7&gt;=A74,$E$7&lt;=B74),$E$7-$D$7+1,IF(AND(F73&lt;&gt;0,$E$7&gt;=A74,$E$7&lt;=B74),$E$7-A74+1,IF(AND(F73=0,$D$7&gt;=A74,$D$7&lt;=B74,$E$7&gt;B74),B74-$D$7+1, B74-A74+1)))))</f>
        <v>0</v>
      </c>
      <c r="F74" s="8">
        <f>+F73+E74</f>
        <v>6</v>
      </c>
      <c r="G74" s="9">
        <f t="shared" si="2"/>
        <v>0</v>
      </c>
    </row>
    <row r="75" spans="1:7" hidden="1" x14ac:dyDescent="0.25">
      <c r="A75" s="20">
        <f t="shared" si="5"/>
        <v>44228</v>
      </c>
      <c r="B75" s="20">
        <f t="shared" si="3"/>
        <v>44255</v>
      </c>
      <c r="C75" s="9">
        <v>17.54</v>
      </c>
      <c r="D75" s="9">
        <f t="shared" si="4"/>
        <v>26.31</v>
      </c>
      <c r="E75" s="8">
        <f t="shared" si="0"/>
        <v>0</v>
      </c>
      <c r="F75" s="8">
        <f t="shared" si="1"/>
        <v>6</v>
      </c>
      <c r="G75" s="9">
        <f t="shared" si="2"/>
        <v>0</v>
      </c>
    </row>
    <row r="76" spans="1:7" hidden="1" x14ac:dyDescent="0.25">
      <c r="A76" s="20">
        <f t="shared" si="5"/>
        <v>44256</v>
      </c>
      <c r="B76" s="20">
        <f t="shared" si="3"/>
        <v>44286</v>
      </c>
      <c r="C76" s="9">
        <v>17.41</v>
      </c>
      <c r="D76" s="9">
        <f t="shared" si="4"/>
        <v>26.115000000000002</v>
      </c>
      <c r="E76" s="8">
        <f t="shared" si="0"/>
        <v>0</v>
      </c>
      <c r="F76" s="8">
        <f t="shared" si="1"/>
        <v>6</v>
      </c>
      <c r="G76" s="9">
        <f t="shared" si="2"/>
        <v>0</v>
      </c>
    </row>
    <row r="77" spans="1:7" hidden="1" x14ac:dyDescent="0.25">
      <c r="A77" s="20">
        <f t="shared" si="5"/>
        <v>44287</v>
      </c>
      <c r="B77" s="20">
        <f t="shared" si="3"/>
        <v>44316</v>
      </c>
      <c r="C77" s="9">
        <v>17.309999999999999</v>
      </c>
      <c r="D77" s="9">
        <f t="shared" si="4"/>
        <v>25.964999999999996</v>
      </c>
      <c r="E77" s="8">
        <f t="shared" si="0"/>
        <v>0</v>
      </c>
      <c r="F77" s="8">
        <f t="shared" si="1"/>
        <v>6</v>
      </c>
      <c r="G77" s="9">
        <f t="shared" si="2"/>
        <v>0</v>
      </c>
    </row>
    <row r="78" spans="1:7" hidden="1" x14ac:dyDescent="0.25">
      <c r="A78" s="20">
        <f t="shared" si="5"/>
        <v>44317</v>
      </c>
      <c r="B78" s="20">
        <f t="shared" si="3"/>
        <v>44347</v>
      </c>
      <c r="C78" s="9">
        <v>17.22</v>
      </c>
      <c r="D78" s="9">
        <f t="shared" si="4"/>
        <v>25.83</v>
      </c>
      <c r="E78" s="8">
        <f t="shared" si="0"/>
        <v>0</v>
      </c>
      <c r="F78" s="8">
        <f t="shared" si="1"/>
        <v>6</v>
      </c>
      <c r="G78" s="9">
        <f t="shared" si="2"/>
        <v>0</v>
      </c>
    </row>
    <row r="79" spans="1:7" hidden="1" x14ac:dyDescent="0.25">
      <c r="A79" s="20">
        <f t="shared" si="5"/>
        <v>44348</v>
      </c>
      <c r="B79" s="20">
        <f t="shared" si="3"/>
        <v>44377</v>
      </c>
      <c r="C79" s="9">
        <v>17.21</v>
      </c>
      <c r="D79" s="9">
        <f t="shared" si="4"/>
        <v>25.815000000000001</v>
      </c>
      <c r="E79" s="8">
        <f t="shared" ref="E79:E127" si="6">IF(F78=$C$8,0, IF(AND($D$7&gt;B79,$E$7&gt;B79),0, IF(AND($D$7&gt;=A79,$E$7&lt;=B79),$E$7-$D$7+1,IF(AND(F78&lt;&gt;0,$E$7&gt;=A79,$E$7&lt;=B79),$E$7-A79+1,IF(AND(F78=0,$D$7&gt;=A79,$D$7&lt;=B79,$E$7&gt;B79),B79-$D$7+1, B79-A79+1)))))</f>
        <v>0</v>
      </c>
      <c r="F79" s="8">
        <f t="shared" si="1"/>
        <v>6</v>
      </c>
      <c r="G79" s="9">
        <f t="shared" si="2"/>
        <v>0</v>
      </c>
    </row>
    <row r="80" spans="1:7" hidden="1" x14ac:dyDescent="0.25">
      <c r="A80" s="20">
        <f t="shared" si="5"/>
        <v>44378</v>
      </c>
      <c r="B80" s="20">
        <f t="shared" si="3"/>
        <v>44408</v>
      </c>
      <c r="C80" s="9">
        <v>17.18</v>
      </c>
      <c r="D80" s="9">
        <f t="shared" si="4"/>
        <v>25.77</v>
      </c>
      <c r="E80" s="8">
        <f t="shared" si="6"/>
        <v>0</v>
      </c>
      <c r="F80" s="8">
        <f t="shared" ref="F80:F127" si="7">+F79+E80</f>
        <v>6</v>
      </c>
      <c r="G80" s="9">
        <f t="shared" ref="G80:G127" si="8">(((1+(D80/100))^(E80/365))-1)*$C$7</f>
        <v>0</v>
      </c>
    </row>
    <row r="81" spans="1:7" hidden="1" x14ac:dyDescent="0.25">
      <c r="A81" s="20">
        <f t="shared" si="5"/>
        <v>44409</v>
      </c>
      <c r="B81" s="20">
        <f t="shared" ref="B81:B127" si="9">EOMONTH(A81,0)</f>
        <v>44439</v>
      </c>
      <c r="C81" s="9">
        <v>17.239999999999998</v>
      </c>
      <c r="D81" s="9">
        <f t="shared" ref="D81:D127" si="10">IF($C$10=1, +C81,+C81*1.5)</f>
        <v>25.86</v>
      </c>
      <c r="E81" s="8">
        <f t="shared" si="6"/>
        <v>0</v>
      </c>
      <c r="F81" s="8">
        <f t="shared" si="7"/>
        <v>6</v>
      </c>
      <c r="G81" s="9">
        <f t="shared" si="8"/>
        <v>0</v>
      </c>
    </row>
    <row r="82" spans="1:7" hidden="1" x14ac:dyDescent="0.25">
      <c r="A82" s="20">
        <f t="shared" ref="A82:A119" si="11">+B81+1</f>
        <v>44440</v>
      </c>
      <c r="B82" s="20">
        <f t="shared" si="9"/>
        <v>44469</v>
      </c>
      <c r="C82" s="9">
        <v>17.190000000000001</v>
      </c>
      <c r="D82" s="9">
        <f t="shared" si="10"/>
        <v>25.785000000000004</v>
      </c>
      <c r="E82" s="8">
        <f t="shared" si="6"/>
        <v>0</v>
      </c>
      <c r="F82" s="8">
        <f t="shared" si="7"/>
        <v>6</v>
      </c>
      <c r="G82" s="9">
        <f t="shared" si="8"/>
        <v>0</v>
      </c>
    </row>
    <row r="83" spans="1:7" hidden="1" x14ac:dyDescent="0.25">
      <c r="A83" s="20">
        <f t="shared" si="11"/>
        <v>44470</v>
      </c>
      <c r="B83" s="20">
        <f t="shared" si="9"/>
        <v>44500</v>
      </c>
      <c r="C83" s="9">
        <v>17.079999999999998</v>
      </c>
      <c r="D83" s="9">
        <f t="shared" si="10"/>
        <v>25.619999999999997</v>
      </c>
      <c r="E83" s="8">
        <f t="shared" si="6"/>
        <v>0</v>
      </c>
      <c r="F83" s="8">
        <f t="shared" si="7"/>
        <v>6</v>
      </c>
      <c r="G83" s="9">
        <f t="shared" si="8"/>
        <v>0</v>
      </c>
    </row>
    <row r="84" spans="1:7" hidden="1" x14ac:dyDescent="0.25">
      <c r="A84" s="20">
        <f t="shared" si="11"/>
        <v>44501</v>
      </c>
      <c r="B84" s="20">
        <f t="shared" si="9"/>
        <v>44530</v>
      </c>
      <c r="C84" s="9">
        <v>17.27</v>
      </c>
      <c r="D84" s="9">
        <f t="shared" si="10"/>
        <v>25.905000000000001</v>
      </c>
      <c r="E84" s="8">
        <f t="shared" si="6"/>
        <v>0</v>
      </c>
      <c r="F84" s="8">
        <f t="shared" si="7"/>
        <v>6</v>
      </c>
      <c r="G84" s="9">
        <f t="shared" si="8"/>
        <v>0</v>
      </c>
    </row>
    <row r="85" spans="1:7" hidden="1" x14ac:dyDescent="0.25">
      <c r="A85" s="20">
        <f t="shared" si="11"/>
        <v>44531</v>
      </c>
      <c r="B85" s="20">
        <f t="shared" si="9"/>
        <v>44561</v>
      </c>
      <c r="C85" s="9">
        <v>17.46</v>
      </c>
      <c r="D85" s="9">
        <f t="shared" si="10"/>
        <v>26.19</v>
      </c>
      <c r="E85" s="8">
        <f t="shared" si="6"/>
        <v>0</v>
      </c>
      <c r="F85" s="8">
        <f t="shared" si="7"/>
        <v>6</v>
      </c>
      <c r="G85" s="9">
        <f t="shared" si="8"/>
        <v>0</v>
      </c>
    </row>
    <row r="86" spans="1:7" hidden="1" x14ac:dyDescent="0.25">
      <c r="A86" s="20">
        <f t="shared" si="11"/>
        <v>44562</v>
      </c>
      <c r="B86" s="20">
        <f t="shared" si="9"/>
        <v>44592</v>
      </c>
      <c r="C86" s="21">
        <v>17.66</v>
      </c>
      <c r="D86" s="9">
        <f t="shared" si="10"/>
        <v>26.490000000000002</v>
      </c>
      <c r="E86" s="8">
        <f t="shared" si="6"/>
        <v>0</v>
      </c>
      <c r="F86" s="8">
        <f t="shared" si="7"/>
        <v>6</v>
      </c>
      <c r="G86" s="9">
        <f t="shared" si="8"/>
        <v>0</v>
      </c>
    </row>
    <row r="87" spans="1:7" hidden="1" x14ac:dyDescent="0.25">
      <c r="A87" s="20">
        <f t="shared" si="11"/>
        <v>44593</v>
      </c>
      <c r="B87" s="20">
        <f t="shared" si="9"/>
        <v>44620</v>
      </c>
      <c r="C87" s="21">
        <v>18.3</v>
      </c>
      <c r="D87" s="9">
        <f t="shared" si="10"/>
        <v>27.450000000000003</v>
      </c>
      <c r="E87" s="8">
        <f t="shared" si="6"/>
        <v>0</v>
      </c>
      <c r="F87" s="8">
        <f t="shared" si="7"/>
        <v>6</v>
      </c>
      <c r="G87" s="9">
        <f t="shared" si="8"/>
        <v>0</v>
      </c>
    </row>
    <row r="88" spans="1:7" hidden="1" x14ac:dyDescent="0.25">
      <c r="A88" s="20">
        <f t="shared" si="11"/>
        <v>44621</v>
      </c>
      <c r="B88" s="20">
        <f t="shared" si="9"/>
        <v>44651</v>
      </c>
      <c r="C88" s="21">
        <v>18.47</v>
      </c>
      <c r="D88" s="9">
        <f t="shared" si="10"/>
        <v>27.704999999999998</v>
      </c>
      <c r="E88" s="8">
        <f t="shared" si="6"/>
        <v>0</v>
      </c>
      <c r="F88" s="8">
        <f t="shared" si="7"/>
        <v>6</v>
      </c>
      <c r="G88" s="9">
        <f t="shared" si="8"/>
        <v>0</v>
      </c>
    </row>
    <row r="89" spans="1:7" hidden="1" x14ac:dyDescent="0.25">
      <c r="A89" s="20">
        <f t="shared" si="11"/>
        <v>44652</v>
      </c>
      <c r="B89" s="20">
        <f t="shared" si="9"/>
        <v>44681</v>
      </c>
      <c r="C89" s="21">
        <v>19.05</v>
      </c>
      <c r="D89" s="9">
        <f t="shared" si="10"/>
        <v>28.575000000000003</v>
      </c>
      <c r="E89" s="8">
        <f t="shared" si="6"/>
        <v>0</v>
      </c>
      <c r="F89" s="8">
        <f t="shared" si="7"/>
        <v>6</v>
      </c>
      <c r="G89" s="9">
        <f t="shared" si="8"/>
        <v>0</v>
      </c>
    </row>
    <row r="90" spans="1:7" hidden="1" x14ac:dyDescent="0.25">
      <c r="A90" s="20">
        <f t="shared" si="11"/>
        <v>44682</v>
      </c>
      <c r="B90" s="20">
        <f t="shared" si="9"/>
        <v>44712</v>
      </c>
      <c r="C90" s="21">
        <v>19.71</v>
      </c>
      <c r="D90" s="9">
        <f t="shared" si="10"/>
        <v>29.565000000000001</v>
      </c>
      <c r="E90" s="8">
        <f t="shared" si="6"/>
        <v>0</v>
      </c>
      <c r="F90" s="8">
        <f t="shared" si="7"/>
        <v>6</v>
      </c>
      <c r="G90" s="9">
        <f t="shared" si="8"/>
        <v>0</v>
      </c>
    </row>
    <row r="91" spans="1:7" hidden="1" x14ac:dyDescent="0.25">
      <c r="A91" s="20">
        <f t="shared" si="11"/>
        <v>44713</v>
      </c>
      <c r="B91" s="20">
        <f t="shared" si="9"/>
        <v>44742</v>
      </c>
      <c r="C91" s="21">
        <v>20.399999999999999</v>
      </c>
      <c r="D91" s="9">
        <f t="shared" si="10"/>
        <v>30.599999999999998</v>
      </c>
      <c r="E91" s="8">
        <f t="shared" si="6"/>
        <v>0</v>
      </c>
      <c r="F91" s="8">
        <f t="shared" si="7"/>
        <v>6</v>
      </c>
      <c r="G91" s="9">
        <f t="shared" si="8"/>
        <v>0</v>
      </c>
    </row>
    <row r="92" spans="1:7" hidden="1" x14ac:dyDescent="0.25">
      <c r="A92" s="20">
        <f t="shared" si="11"/>
        <v>44743</v>
      </c>
      <c r="B92" s="20">
        <f t="shared" si="9"/>
        <v>44773</v>
      </c>
      <c r="C92" s="21">
        <v>21.28</v>
      </c>
      <c r="D92" s="9">
        <f t="shared" si="10"/>
        <v>31.92</v>
      </c>
      <c r="E92" s="8">
        <f t="shared" si="6"/>
        <v>0</v>
      </c>
      <c r="F92" s="8">
        <f t="shared" si="7"/>
        <v>6</v>
      </c>
      <c r="G92" s="9">
        <f t="shared" si="8"/>
        <v>0</v>
      </c>
    </row>
    <row r="93" spans="1:7" hidden="1" x14ac:dyDescent="0.25">
      <c r="A93" s="20">
        <f t="shared" si="11"/>
        <v>44774</v>
      </c>
      <c r="B93" s="20">
        <f t="shared" si="9"/>
        <v>44804</v>
      </c>
      <c r="C93" s="21">
        <v>22.21</v>
      </c>
      <c r="D93" s="9">
        <f t="shared" si="10"/>
        <v>33.314999999999998</v>
      </c>
      <c r="E93" s="8">
        <f t="shared" si="6"/>
        <v>0</v>
      </c>
      <c r="F93" s="8">
        <f t="shared" si="7"/>
        <v>6</v>
      </c>
      <c r="G93" s="9">
        <f t="shared" si="8"/>
        <v>0</v>
      </c>
    </row>
    <row r="94" spans="1:7" hidden="1" x14ac:dyDescent="0.25">
      <c r="A94" s="20">
        <f t="shared" si="11"/>
        <v>44805</v>
      </c>
      <c r="B94" s="20">
        <f t="shared" si="9"/>
        <v>44834</v>
      </c>
      <c r="C94" s="21">
        <v>23.5</v>
      </c>
      <c r="D94" s="9">
        <f t="shared" si="10"/>
        <v>35.25</v>
      </c>
      <c r="E94" s="8">
        <f t="shared" si="6"/>
        <v>0</v>
      </c>
      <c r="F94" s="8">
        <f t="shared" si="7"/>
        <v>6</v>
      </c>
      <c r="G94" s="9">
        <f t="shared" si="8"/>
        <v>0</v>
      </c>
    </row>
    <row r="95" spans="1:7" hidden="1" x14ac:dyDescent="0.25">
      <c r="A95" s="20">
        <f t="shared" si="11"/>
        <v>44835</v>
      </c>
      <c r="B95" s="20">
        <f t="shared" si="9"/>
        <v>44865</v>
      </c>
      <c r="C95" s="21">
        <v>24.61</v>
      </c>
      <c r="D95" s="9">
        <f t="shared" si="10"/>
        <v>36.914999999999999</v>
      </c>
      <c r="E95" s="8">
        <f t="shared" si="6"/>
        <v>0</v>
      </c>
      <c r="F95" s="8">
        <f t="shared" si="7"/>
        <v>6</v>
      </c>
      <c r="G95" s="9">
        <f t="shared" si="8"/>
        <v>0</v>
      </c>
    </row>
    <row r="96" spans="1:7" hidden="1" x14ac:dyDescent="0.25">
      <c r="A96" s="20">
        <f t="shared" si="11"/>
        <v>44866</v>
      </c>
      <c r="B96" s="20">
        <f t="shared" si="9"/>
        <v>44895</v>
      </c>
      <c r="C96" s="21">
        <v>25.78</v>
      </c>
      <c r="D96" s="9">
        <f t="shared" si="10"/>
        <v>38.67</v>
      </c>
      <c r="E96" s="8">
        <f t="shared" si="6"/>
        <v>0</v>
      </c>
      <c r="F96" s="8">
        <f t="shared" si="7"/>
        <v>6</v>
      </c>
      <c r="G96" s="9">
        <f t="shared" si="8"/>
        <v>0</v>
      </c>
    </row>
    <row r="97" spans="1:7" hidden="1" x14ac:dyDescent="0.25">
      <c r="A97" s="20">
        <f t="shared" si="11"/>
        <v>44896</v>
      </c>
      <c r="B97" s="20">
        <f t="shared" si="9"/>
        <v>44926</v>
      </c>
      <c r="C97" s="21">
        <v>27.64</v>
      </c>
      <c r="D97" s="9">
        <f t="shared" si="10"/>
        <v>41.46</v>
      </c>
      <c r="E97" s="8">
        <f t="shared" si="6"/>
        <v>0</v>
      </c>
      <c r="F97" s="8">
        <f t="shared" si="7"/>
        <v>6</v>
      </c>
      <c r="G97" s="9">
        <f t="shared" si="8"/>
        <v>0</v>
      </c>
    </row>
    <row r="98" spans="1:7" hidden="1" x14ac:dyDescent="0.25">
      <c r="A98" s="20">
        <f t="shared" si="11"/>
        <v>44927</v>
      </c>
      <c r="B98" s="20">
        <f t="shared" si="9"/>
        <v>44957</v>
      </c>
      <c r="C98" s="21">
        <v>28.84</v>
      </c>
      <c r="D98" s="9">
        <f t="shared" si="10"/>
        <v>43.26</v>
      </c>
      <c r="E98" s="8">
        <f t="shared" si="6"/>
        <v>0</v>
      </c>
      <c r="F98" s="8">
        <f t="shared" si="7"/>
        <v>6</v>
      </c>
      <c r="G98" s="9">
        <f t="shared" si="8"/>
        <v>0</v>
      </c>
    </row>
    <row r="99" spans="1:7" hidden="1" x14ac:dyDescent="0.25">
      <c r="A99" s="20">
        <f t="shared" si="11"/>
        <v>44958</v>
      </c>
      <c r="B99" s="20">
        <f t="shared" si="9"/>
        <v>44985</v>
      </c>
      <c r="C99" s="21">
        <v>30.18</v>
      </c>
      <c r="D99" s="9">
        <f t="shared" si="10"/>
        <v>45.269999999999996</v>
      </c>
      <c r="E99" s="8">
        <f t="shared" si="6"/>
        <v>0</v>
      </c>
      <c r="F99" s="8">
        <f t="shared" si="7"/>
        <v>6</v>
      </c>
      <c r="G99" s="9">
        <f>(((1+(D99/100))^(E99/365))-1)*$C$7</f>
        <v>0</v>
      </c>
    </row>
    <row r="100" spans="1:7" hidden="1" x14ac:dyDescent="0.25">
      <c r="A100" s="20">
        <f t="shared" si="11"/>
        <v>44986</v>
      </c>
      <c r="B100" s="20">
        <f t="shared" si="9"/>
        <v>45016</v>
      </c>
      <c r="C100" s="21">
        <v>30.84</v>
      </c>
      <c r="D100" s="9">
        <f t="shared" si="10"/>
        <v>46.26</v>
      </c>
      <c r="E100" s="8">
        <f t="shared" si="6"/>
        <v>0</v>
      </c>
      <c r="F100" s="8">
        <f t="shared" si="7"/>
        <v>6</v>
      </c>
      <c r="G100" s="9">
        <f t="shared" si="8"/>
        <v>0</v>
      </c>
    </row>
    <row r="101" spans="1:7" hidden="1" x14ac:dyDescent="0.25">
      <c r="A101" s="20">
        <v>45040</v>
      </c>
      <c r="B101" s="20">
        <f t="shared" si="9"/>
        <v>45046</v>
      </c>
      <c r="C101" s="21">
        <v>31.39</v>
      </c>
      <c r="D101" s="9">
        <f t="shared" si="10"/>
        <v>47.085000000000001</v>
      </c>
      <c r="E101" s="8">
        <f t="shared" si="6"/>
        <v>0</v>
      </c>
      <c r="F101" s="8">
        <f t="shared" si="7"/>
        <v>6</v>
      </c>
      <c r="G101" s="9">
        <f t="shared" si="8"/>
        <v>0</v>
      </c>
    </row>
    <row r="102" spans="1:7" hidden="1" x14ac:dyDescent="0.25">
      <c r="A102" s="20">
        <f>+B101+1</f>
        <v>45047</v>
      </c>
      <c r="B102" s="20">
        <f t="shared" si="9"/>
        <v>45077</v>
      </c>
      <c r="C102" s="21">
        <v>30.27</v>
      </c>
      <c r="D102" s="9">
        <f t="shared" si="10"/>
        <v>45.405000000000001</v>
      </c>
      <c r="E102" s="8">
        <f t="shared" si="6"/>
        <v>0</v>
      </c>
      <c r="F102" s="8">
        <f t="shared" si="7"/>
        <v>6</v>
      </c>
      <c r="G102" s="9">
        <f t="shared" si="8"/>
        <v>0</v>
      </c>
    </row>
    <row r="103" spans="1:7" hidden="1" x14ac:dyDescent="0.25">
      <c r="A103" s="20">
        <v>45097</v>
      </c>
      <c r="B103" s="20">
        <f t="shared" si="9"/>
        <v>45107</v>
      </c>
      <c r="C103" s="21">
        <v>29.76</v>
      </c>
      <c r="D103" s="9">
        <f t="shared" si="10"/>
        <v>44.64</v>
      </c>
      <c r="E103" s="8">
        <f t="shared" si="6"/>
        <v>0</v>
      </c>
      <c r="F103" s="8">
        <f t="shared" si="7"/>
        <v>6</v>
      </c>
      <c r="G103" s="9">
        <f t="shared" si="8"/>
        <v>0</v>
      </c>
    </row>
    <row r="104" spans="1:7" x14ac:dyDescent="0.25">
      <c r="A104" s="20">
        <v>45137</v>
      </c>
      <c r="B104" s="20">
        <f t="shared" si="9"/>
        <v>45138</v>
      </c>
      <c r="C104" s="21">
        <v>29.36</v>
      </c>
      <c r="D104" s="9">
        <f t="shared" si="10"/>
        <v>44.04</v>
      </c>
      <c r="E104" s="8">
        <f t="shared" si="6"/>
        <v>2</v>
      </c>
      <c r="F104" s="8">
        <f t="shared" si="7"/>
        <v>8</v>
      </c>
      <c r="G104" s="9">
        <f t="shared" si="8"/>
        <v>744.48876946293683</v>
      </c>
    </row>
    <row r="105" spans="1:7" x14ac:dyDescent="0.25">
      <c r="A105" s="20">
        <f t="shared" si="11"/>
        <v>45139</v>
      </c>
      <c r="B105" s="20">
        <f t="shared" si="9"/>
        <v>45169</v>
      </c>
      <c r="C105" s="21">
        <v>28.75</v>
      </c>
      <c r="D105" s="9">
        <f t="shared" si="10"/>
        <v>43.125</v>
      </c>
      <c r="E105" s="8">
        <f t="shared" si="6"/>
        <v>31</v>
      </c>
      <c r="F105" s="8">
        <f t="shared" si="7"/>
        <v>39</v>
      </c>
      <c r="G105" s="9">
        <f t="shared" si="8"/>
        <v>11500.951820140011</v>
      </c>
    </row>
    <row r="106" spans="1:7" x14ac:dyDescent="0.25">
      <c r="A106" s="20">
        <f t="shared" si="11"/>
        <v>45170</v>
      </c>
      <c r="B106" s="20">
        <f t="shared" si="9"/>
        <v>45199</v>
      </c>
      <c r="C106" s="21">
        <v>28.03</v>
      </c>
      <c r="D106" s="9">
        <f t="shared" si="10"/>
        <v>42.045000000000002</v>
      </c>
      <c r="E106" s="8">
        <f t="shared" si="6"/>
        <v>30</v>
      </c>
      <c r="F106" s="8">
        <f t="shared" si="7"/>
        <v>69</v>
      </c>
      <c r="G106" s="9">
        <f t="shared" si="8"/>
        <v>10886.046797549468</v>
      </c>
    </row>
    <row r="107" spans="1:7" x14ac:dyDescent="0.25">
      <c r="A107" s="20">
        <f t="shared" si="11"/>
        <v>45200</v>
      </c>
      <c r="B107" s="20">
        <f t="shared" si="9"/>
        <v>45230</v>
      </c>
      <c r="C107" s="21">
        <v>26.53</v>
      </c>
      <c r="D107" s="9">
        <f t="shared" si="10"/>
        <v>39.795000000000002</v>
      </c>
      <c r="E107" s="8">
        <f t="shared" si="6"/>
        <v>31</v>
      </c>
      <c r="F107" s="8">
        <f t="shared" si="7"/>
        <v>100</v>
      </c>
      <c r="G107" s="9">
        <f t="shared" si="8"/>
        <v>10735.040317896572</v>
      </c>
    </row>
    <row r="108" spans="1:7" x14ac:dyDescent="0.25">
      <c r="A108" s="20">
        <f t="shared" si="11"/>
        <v>45231</v>
      </c>
      <c r="B108" s="20">
        <f t="shared" si="9"/>
        <v>45260</v>
      </c>
      <c r="C108" s="21">
        <v>25.52</v>
      </c>
      <c r="D108" s="9">
        <f t="shared" si="10"/>
        <v>38.28</v>
      </c>
      <c r="E108" s="8">
        <f t="shared" si="6"/>
        <v>30</v>
      </c>
      <c r="F108" s="8">
        <f t="shared" si="7"/>
        <v>130</v>
      </c>
      <c r="G108" s="9">
        <f t="shared" si="8"/>
        <v>10041.692890352324</v>
      </c>
    </row>
    <row r="109" spans="1:7" x14ac:dyDescent="0.25">
      <c r="A109" s="20">
        <f t="shared" si="11"/>
        <v>45261</v>
      </c>
      <c r="B109" s="20">
        <f t="shared" si="9"/>
        <v>45291</v>
      </c>
      <c r="C109" s="21">
        <v>25.04</v>
      </c>
      <c r="D109" s="9">
        <f t="shared" si="10"/>
        <v>37.56</v>
      </c>
      <c r="E109" s="8">
        <f t="shared" si="6"/>
        <v>31</v>
      </c>
      <c r="F109" s="8">
        <f t="shared" si="7"/>
        <v>161</v>
      </c>
      <c r="G109" s="9">
        <f t="shared" si="8"/>
        <v>10211.563516938106</v>
      </c>
    </row>
    <row r="110" spans="1:7" x14ac:dyDescent="0.25">
      <c r="A110" s="20">
        <f t="shared" si="11"/>
        <v>45292</v>
      </c>
      <c r="B110" s="20">
        <f t="shared" si="9"/>
        <v>45322</v>
      </c>
      <c r="C110" s="21">
        <v>23.32</v>
      </c>
      <c r="D110" s="9">
        <f t="shared" si="10"/>
        <v>34.980000000000004</v>
      </c>
      <c r="E110" s="8">
        <f t="shared" si="6"/>
        <v>31</v>
      </c>
      <c r="F110" s="8">
        <f t="shared" si="7"/>
        <v>192</v>
      </c>
      <c r="G110" s="9">
        <f t="shared" si="8"/>
        <v>9597.515222963726</v>
      </c>
    </row>
    <row r="111" spans="1:7" x14ac:dyDescent="0.25">
      <c r="A111" s="20">
        <f t="shared" si="11"/>
        <v>45323</v>
      </c>
      <c r="B111" s="20">
        <f t="shared" si="9"/>
        <v>45351</v>
      </c>
      <c r="C111" s="21">
        <v>23.31</v>
      </c>
      <c r="D111" s="9">
        <f t="shared" si="10"/>
        <v>34.964999999999996</v>
      </c>
      <c r="E111" s="8">
        <f t="shared" si="6"/>
        <v>29</v>
      </c>
      <c r="F111" s="8">
        <f t="shared" si="7"/>
        <v>221</v>
      </c>
      <c r="G111" s="9">
        <f t="shared" si="8"/>
        <v>8967.5515920287125</v>
      </c>
    </row>
    <row r="112" spans="1:7" x14ac:dyDescent="0.25">
      <c r="A112" s="20">
        <f t="shared" si="11"/>
        <v>45352</v>
      </c>
      <c r="B112" s="20">
        <f t="shared" si="9"/>
        <v>45382</v>
      </c>
      <c r="C112" s="21">
        <v>22.2</v>
      </c>
      <c r="D112" s="9">
        <f t="shared" si="10"/>
        <v>33.299999999999997</v>
      </c>
      <c r="E112" s="8">
        <f t="shared" si="6"/>
        <v>31</v>
      </c>
      <c r="F112" s="8">
        <f t="shared" si="7"/>
        <v>252</v>
      </c>
      <c r="G112" s="9">
        <f t="shared" si="8"/>
        <v>9191.8698113091141</v>
      </c>
    </row>
    <row r="113" spans="1:7" x14ac:dyDescent="0.25">
      <c r="A113" s="20">
        <v>45383</v>
      </c>
      <c r="B113" s="20">
        <f t="shared" si="9"/>
        <v>45412</v>
      </c>
      <c r="C113" s="21">
        <v>22.06</v>
      </c>
      <c r="D113" s="9">
        <f t="shared" si="10"/>
        <v>33.089999999999996</v>
      </c>
      <c r="E113" s="8">
        <f t="shared" si="6"/>
        <v>30</v>
      </c>
      <c r="F113" s="8">
        <f t="shared" si="7"/>
        <v>282</v>
      </c>
      <c r="G113" s="9">
        <f t="shared" si="8"/>
        <v>8842.4929126858533</v>
      </c>
    </row>
    <row r="114" spans="1:7" x14ac:dyDescent="0.25">
      <c r="A114" s="20">
        <f t="shared" si="11"/>
        <v>45413</v>
      </c>
      <c r="B114" s="20">
        <f t="shared" si="9"/>
        <v>45443</v>
      </c>
      <c r="C114" s="21">
        <v>21.02</v>
      </c>
      <c r="D114" s="9">
        <f t="shared" si="10"/>
        <v>31.53</v>
      </c>
      <c r="E114" s="8">
        <f t="shared" si="6"/>
        <v>31</v>
      </c>
      <c r="F114" s="8">
        <f t="shared" si="7"/>
        <v>313</v>
      </c>
      <c r="G114" s="9">
        <f t="shared" si="8"/>
        <v>8759.4008414487944</v>
      </c>
    </row>
    <row r="115" spans="1:7" x14ac:dyDescent="0.25">
      <c r="A115" s="20">
        <f t="shared" si="11"/>
        <v>45444</v>
      </c>
      <c r="B115" s="20">
        <f t="shared" si="9"/>
        <v>45473</v>
      </c>
      <c r="C115" s="21">
        <v>20.56</v>
      </c>
      <c r="D115" s="9">
        <f t="shared" si="10"/>
        <v>30.839999999999996</v>
      </c>
      <c r="E115" s="8">
        <f t="shared" si="6"/>
        <v>30</v>
      </c>
      <c r="F115" s="8">
        <f t="shared" si="7"/>
        <v>343</v>
      </c>
      <c r="G115" s="9">
        <f t="shared" si="8"/>
        <v>8309.2191804742379</v>
      </c>
    </row>
    <row r="116" spans="1:7" x14ac:dyDescent="0.25">
      <c r="A116" s="20">
        <f t="shared" si="11"/>
        <v>45474</v>
      </c>
      <c r="B116" s="20">
        <f t="shared" si="9"/>
        <v>45504</v>
      </c>
      <c r="C116" s="21">
        <v>19.66</v>
      </c>
      <c r="D116" s="9">
        <f t="shared" si="10"/>
        <v>29.490000000000002</v>
      </c>
      <c r="E116" s="8">
        <f t="shared" si="6"/>
        <v>31</v>
      </c>
      <c r="F116" s="8">
        <f t="shared" si="7"/>
        <v>374</v>
      </c>
      <c r="G116" s="9">
        <f t="shared" si="8"/>
        <v>8254.3061286886077</v>
      </c>
    </row>
    <row r="117" spans="1:7" x14ac:dyDescent="0.25">
      <c r="A117" s="20">
        <f t="shared" si="11"/>
        <v>45505</v>
      </c>
      <c r="B117" s="20">
        <f t="shared" si="9"/>
        <v>45535</v>
      </c>
      <c r="C117" s="21">
        <v>19.47</v>
      </c>
      <c r="D117" s="9">
        <f t="shared" si="10"/>
        <v>29.204999999999998</v>
      </c>
      <c r="E117" s="8">
        <f t="shared" si="6"/>
        <v>31</v>
      </c>
      <c r="F117" s="8">
        <f t="shared" si="7"/>
        <v>405</v>
      </c>
      <c r="G117" s="9">
        <f t="shared" si="8"/>
        <v>8183.1625596207477</v>
      </c>
    </row>
    <row r="118" spans="1:7" x14ac:dyDescent="0.25">
      <c r="A118" s="20">
        <f t="shared" si="11"/>
        <v>45536</v>
      </c>
      <c r="B118" s="20">
        <f t="shared" si="9"/>
        <v>45565</v>
      </c>
      <c r="C118" s="21">
        <v>19.23</v>
      </c>
      <c r="D118" s="9">
        <f t="shared" si="10"/>
        <v>28.844999999999999</v>
      </c>
      <c r="E118" s="8">
        <f t="shared" si="6"/>
        <v>30</v>
      </c>
      <c r="F118" s="8">
        <f t="shared" si="7"/>
        <v>435</v>
      </c>
      <c r="G118" s="9">
        <f t="shared" si="8"/>
        <v>7829.2957632025027</v>
      </c>
    </row>
    <row r="119" spans="1:7" x14ac:dyDescent="0.25">
      <c r="A119" s="20">
        <f t="shared" si="11"/>
        <v>45566</v>
      </c>
      <c r="B119" s="20">
        <f t="shared" si="9"/>
        <v>45596</v>
      </c>
      <c r="C119" s="21">
        <v>18.78</v>
      </c>
      <c r="D119" s="9">
        <f t="shared" si="10"/>
        <v>28.17</v>
      </c>
      <c r="E119" s="8">
        <f t="shared" si="6"/>
        <v>31</v>
      </c>
      <c r="F119" s="8">
        <f t="shared" si="7"/>
        <v>466</v>
      </c>
      <c r="G119" s="9">
        <f t="shared" si="8"/>
        <v>7923.5856720316333</v>
      </c>
    </row>
    <row r="120" spans="1:7" x14ac:dyDescent="0.25">
      <c r="A120" s="20">
        <v>45597</v>
      </c>
      <c r="B120" s="20">
        <f t="shared" si="9"/>
        <v>45626</v>
      </c>
      <c r="C120" s="21">
        <v>18.600000000000001</v>
      </c>
      <c r="D120" s="9">
        <f t="shared" si="10"/>
        <v>27.900000000000002</v>
      </c>
      <c r="E120" s="8">
        <f t="shared" si="6"/>
        <v>30</v>
      </c>
      <c r="F120" s="8">
        <f t="shared" si="7"/>
        <v>496</v>
      </c>
      <c r="G120" s="9">
        <f t="shared" si="8"/>
        <v>7599.5785714519134</v>
      </c>
    </row>
    <row r="121" spans="1:7" x14ac:dyDescent="0.25">
      <c r="A121" s="20">
        <v>45627</v>
      </c>
      <c r="B121" s="20">
        <f t="shared" si="9"/>
        <v>45657</v>
      </c>
      <c r="C121" s="21">
        <v>17.59</v>
      </c>
      <c r="D121" s="9">
        <f t="shared" si="10"/>
        <v>26.384999999999998</v>
      </c>
      <c r="E121" s="8">
        <f t="shared" si="6"/>
        <v>31</v>
      </c>
      <c r="F121" s="8">
        <f t="shared" si="7"/>
        <v>527</v>
      </c>
      <c r="G121" s="9">
        <f t="shared" si="8"/>
        <v>7471.369144303927</v>
      </c>
    </row>
    <row r="122" spans="1:7" x14ac:dyDescent="0.25">
      <c r="A122" s="20">
        <v>45658</v>
      </c>
      <c r="B122" s="20">
        <f t="shared" si="9"/>
        <v>45688</v>
      </c>
      <c r="C122" s="21">
        <v>16.59</v>
      </c>
      <c r="D122" s="9">
        <f t="shared" si="10"/>
        <v>24.884999999999998</v>
      </c>
      <c r="E122" s="8">
        <f t="shared" si="6"/>
        <v>31</v>
      </c>
      <c r="F122" s="8">
        <f t="shared" si="7"/>
        <v>558</v>
      </c>
      <c r="G122" s="9">
        <f t="shared" si="8"/>
        <v>7086.8130954263715</v>
      </c>
    </row>
    <row r="123" spans="1:7" x14ac:dyDescent="0.25">
      <c r="A123" s="20">
        <v>45689</v>
      </c>
      <c r="B123" s="20">
        <f t="shared" si="9"/>
        <v>45716</v>
      </c>
      <c r="C123" s="21">
        <v>17.53</v>
      </c>
      <c r="D123" s="9">
        <f t="shared" si="10"/>
        <v>26.295000000000002</v>
      </c>
      <c r="E123" s="8">
        <f t="shared" si="6"/>
        <v>28</v>
      </c>
      <c r="F123" s="8">
        <f t="shared" si="7"/>
        <v>586</v>
      </c>
      <c r="G123" s="9">
        <f t="shared" si="8"/>
        <v>6721.1280831848844</v>
      </c>
    </row>
    <row r="124" spans="1:7" x14ac:dyDescent="0.25">
      <c r="A124" s="20">
        <v>45717</v>
      </c>
      <c r="B124" s="20">
        <f t="shared" si="9"/>
        <v>45747</v>
      </c>
      <c r="C124" s="21">
        <v>16.61</v>
      </c>
      <c r="D124" s="9">
        <f t="shared" si="10"/>
        <v>24.914999999999999</v>
      </c>
      <c r="E124" s="8">
        <f t="shared" si="6"/>
        <v>31</v>
      </c>
      <c r="F124" s="8">
        <f t="shared" si="7"/>
        <v>617</v>
      </c>
      <c r="G124" s="9">
        <f t="shared" si="8"/>
        <v>7094.5455416232635</v>
      </c>
    </row>
    <row r="125" spans="1:7" x14ac:dyDescent="0.25">
      <c r="A125" s="20">
        <v>45748</v>
      </c>
      <c r="B125" s="20">
        <f t="shared" si="9"/>
        <v>45777</v>
      </c>
      <c r="C125" s="21">
        <v>17.079999999999998</v>
      </c>
      <c r="D125" s="9">
        <f t="shared" si="10"/>
        <v>25.619999999999997</v>
      </c>
      <c r="E125" s="8">
        <f t="shared" si="6"/>
        <v>30</v>
      </c>
      <c r="F125" s="8">
        <f t="shared" si="7"/>
        <v>647</v>
      </c>
      <c r="G125" s="9">
        <f t="shared" si="8"/>
        <v>7038.8616395997069</v>
      </c>
    </row>
    <row r="126" spans="1:7" x14ac:dyDescent="0.25">
      <c r="A126" s="20">
        <v>45778</v>
      </c>
      <c r="B126" s="20">
        <f t="shared" si="9"/>
        <v>45808</v>
      </c>
      <c r="C126" s="21">
        <v>17.309999999999999</v>
      </c>
      <c r="D126" s="9">
        <f t="shared" si="10"/>
        <v>25.964999999999996</v>
      </c>
      <c r="E126" s="8">
        <f t="shared" si="6"/>
        <v>31</v>
      </c>
      <c r="F126" s="8">
        <f t="shared" si="7"/>
        <v>678</v>
      </c>
      <c r="G126" s="9">
        <f t="shared" si="8"/>
        <v>7364.1162454361502</v>
      </c>
    </row>
    <row r="127" spans="1:7" ht="15.75" thickBot="1" x14ac:dyDescent="0.3">
      <c r="A127" s="20">
        <v>45809</v>
      </c>
      <c r="B127" s="20">
        <f t="shared" si="9"/>
        <v>45838</v>
      </c>
      <c r="C127" s="9">
        <v>17.03</v>
      </c>
      <c r="D127" s="9">
        <f t="shared" si="10"/>
        <v>25.545000000000002</v>
      </c>
      <c r="E127" s="8">
        <f t="shared" si="6"/>
        <v>30</v>
      </c>
      <c r="F127" s="8">
        <f t="shared" si="7"/>
        <v>708</v>
      </c>
      <c r="G127" s="9">
        <f t="shared" si="8"/>
        <v>7020.2587774710546</v>
      </c>
    </row>
    <row r="128" spans="1:7" ht="15.75" thickBot="1" x14ac:dyDescent="0.3">
      <c r="A128" s="43" t="s">
        <v>14</v>
      </c>
      <c r="B128" s="44"/>
      <c r="C128" s="44"/>
      <c r="D128" s="44"/>
      <c r="E128" s="44"/>
      <c r="F128" s="45"/>
      <c r="G128" s="22">
        <f>SUM(G15:G127)</f>
        <v>197374.85489529057</v>
      </c>
    </row>
  </sheetData>
  <mergeCells count="10">
    <mergeCell ref="A128:F128"/>
    <mergeCell ref="A1:G1"/>
    <mergeCell ref="A2:G2"/>
    <mergeCell ref="A4:G4"/>
    <mergeCell ref="A12:B14"/>
    <mergeCell ref="C12:C14"/>
    <mergeCell ref="D12:D14"/>
    <mergeCell ref="E12:E14"/>
    <mergeCell ref="F12:F14"/>
    <mergeCell ref="G12:G1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7751B-2F1B-4A11-A486-8540E75FF852}">
  <dimension ref="A1:G128"/>
  <sheetViews>
    <sheetView topLeftCell="A104" workbookViewId="0">
      <selection activeCell="H128" sqref="H128"/>
    </sheetView>
  </sheetViews>
  <sheetFormatPr baseColWidth="10" defaultRowHeight="15" x14ac:dyDescent="0.25"/>
  <cols>
    <col min="7" max="7" width="17.140625" customWidth="1"/>
  </cols>
  <sheetData>
    <row r="1" spans="1:7" ht="15.75" thickBot="1" x14ac:dyDescent="0.3">
      <c r="A1" s="46"/>
      <c r="B1" s="46"/>
      <c r="C1" s="46"/>
      <c r="D1" s="46"/>
      <c r="E1" s="46"/>
      <c r="F1" s="46"/>
      <c r="G1" s="46"/>
    </row>
    <row r="2" spans="1:7" ht="16.5" thickTop="1" thickBot="1" x14ac:dyDescent="0.3">
      <c r="A2" s="46" t="s">
        <v>0</v>
      </c>
      <c r="B2" s="46"/>
      <c r="C2" s="46"/>
      <c r="D2" s="46"/>
      <c r="E2" s="46"/>
      <c r="F2" s="46"/>
      <c r="G2" s="46"/>
    </row>
    <row r="3" spans="1:7" ht="15.75" thickTop="1" x14ac:dyDescent="0.25">
      <c r="A3" s="7"/>
      <c r="B3" s="7"/>
      <c r="C3" s="7"/>
      <c r="D3" s="7"/>
      <c r="E3" s="7"/>
      <c r="F3" s="7"/>
      <c r="G3" s="7"/>
    </row>
    <row r="4" spans="1:7" x14ac:dyDescent="0.25">
      <c r="A4" s="47" t="s">
        <v>1</v>
      </c>
      <c r="B4" s="47"/>
      <c r="C4" s="47"/>
      <c r="D4" s="47"/>
      <c r="E4" s="47"/>
      <c r="F4" s="47"/>
      <c r="G4" s="47"/>
    </row>
    <row r="5" spans="1:7" x14ac:dyDescent="0.25">
      <c r="A5" s="8"/>
      <c r="B5" s="8"/>
      <c r="C5" s="9"/>
      <c r="D5" s="9"/>
      <c r="E5" s="10"/>
      <c r="F5" s="8"/>
      <c r="G5" s="9"/>
    </row>
    <row r="6" spans="1:7" x14ac:dyDescent="0.25">
      <c r="A6" s="8"/>
      <c r="B6" s="8"/>
      <c r="C6" s="11" t="s">
        <v>2</v>
      </c>
      <c r="D6" s="12" t="s">
        <v>3</v>
      </c>
      <c r="E6" s="12" t="s">
        <v>4</v>
      </c>
      <c r="F6" s="8"/>
      <c r="G6" s="9"/>
    </row>
    <row r="7" spans="1:7" x14ac:dyDescent="0.25">
      <c r="A7" s="8"/>
      <c r="B7" s="8"/>
      <c r="C7" s="9">
        <v>371953</v>
      </c>
      <c r="D7" s="13">
        <v>45119</v>
      </c>
      <c r="E7" s="14">
        <v>45838</v>
      </c>
      <c r="F7" s="8"/>
      <c r="G7" s="9"/>
    </row>
    <row r="8" spans="1:7" x14ac:dyDescent="0.25">
      <c r="A8" s="8" t="s">
        <v>5</v>
      </c>
      <c r="B8" s="8"/>
      <c r="C8" s="15">
        <f>+E7-D7+1</f>
        <v>720</v>
      </c>
      <c r="D8" s="9"/>
      <c r="E8" s="8"/>
      <c r="F8" s="8"/>
      <c r="G8" s="9"/>
    </row>
    <row r="9" spans="1:7" x14ac:dyDescent="0.25">
      <c r="A9" s="16" t="s">
        <v>6</v>
      </c>
      <c r="B9" s="16"/>
      <c r="C9" s="17">
        <f>G128</f>
        <v>204142.66947147367</v>
      </c>
      <c r="D9" s="18"/>
      <c r="E9" s="19"/>
      <c r="F9" s="19"/>
      <c r="G9" s="18"/>
    </row>
    <row r="10" spans="1:7" x14ac:dyDescent="0.25">
      <c r="A10" s="8" t="s">
        <v>7</v>
      </c>
      <c r="B10" s="8"/>
      <c r="C10" s="15">
        <v>2</v>
      </c>
      <c r="D10" s="9"/>
      <c r="E10" s="8"/>
      <c r="F10" s="8"/>
      <c r="G10" s="9"/>
    </row>
    <row r="11" spans="1:7" x14ac:dyDescent="0.25">
      <c r="A11" s="8"/>
      <c r="B11" s="8"/>
      <c r="C11" s="9"/>
      <c r="D11" s="9"/>
      <c r="E11" s="8"/>
      <c r="F11" s="8"/>
      <c r="G11" s="9"/>
    </row>
    <row r="12" spans="1:7" ht="14.45" customHeight="1" x14ac:dyDescent="0.25">
      <c r="A12" s="48" t="s">
        <v>8</v>
      </c>
      <c r="B12" s="49"/>
      <c r="C12" s="54" t="s">
        <v>9</v>
      </c>
      <c r="D12" s="57" t="s">
        <v>10</v>
      </c>
      <c r="E12" s="60" t="s">
        <v>11</v>
      </c>
      <c r="F12" s="60" t="s">
        <v>12</v>
      </c>
      <c r="G12" s="54" t="s">
        <v>13</v>
      </c>
    </row>
    <row r="13" spans="1:7" x14ac:dyDescent="0.25">
      <c r="A13" s="50"/>
      <c r="B13" s="51"/>
      <c r="C13" s="55"/>
      <c r="D13" s="58"/>
      <c r="E13" s="61"/>
      <c r="F13" s="61"/>
      <c r="G13" s="55"/>
    </row>
    <row r="14" spans="1:7" x14ac:dyDescent="0.25">
      <c r="A14" s="52"/>
      <c r="B14" s="53"/>
      <c r="C14" s="56"/>
      <c r="D14" s="59"/>
      <c r="E14" s="62"/>
      <c r="F14" s="62"/>
      <c r="G14" s="56"/>
    </row>
    <row r="15" spans="1:7" hidden="1" x14ac:dyDescent="0.25">
      <c r="A15" s="20">
        <v>42157</v>
      </c>
      <c r="B15" s="20">
        <f>EOMONTH(A15,0)</f>
        <v>42185</v>
      </c>
      <c r="C15" s="9">
        <v>19.37</v>
      </c>
      <c r="D15" s="9">
        <f>IF($C$10=1, +C15,+C15*1.5)</f>
        <v>29.055</v>
      </c>
      <c r="E15" s="8">
        <f t="shared" ref="E15:E78" si="0">IF(F14=$C$8,0, IF(AND($D$7&gt;B15,$E$7&gt;B15),0, IF(AND($D$7&gt;=A15,$E$7&lt;=B15),$E$7-$D$7+1,IF(AND(F14&lt;&gt;0,$E$7&gt;=A15,$E$7&lt;=B15),$E$7-A15+1,IF(AND(F14=0,$D$7&gt;=A15,$D$7&lt;=B15,$E$7&gt;B15),B15-$D$7+1, B15-A15+1)))))</f>
        <v>0</v>
      </c>
      <c r="F15" s="8">
        <v>6</v>
      </c>
      <c r="G15" s="9">
        <f>(((1+(D15/100))^(E15/365))-1)*$C$7</f>
        <v>0</v>
      </c>
    </row>
    <row r="16" spans="1:7" hidden="1" x14ac:dyDescent="0.25">
      <c r="A16" s="20">
        <f>+B15+1</f>
        <v>42186</v>
      </c>
      <c r="B16" s="20">
        <f>EOMONTH(A16,0)</f>
        <v>42216</v>
      </c>
      <c r="C16" s="9">
        <v>19.260000000000002</v>
      </c>
      <c r="D16" s="9">
        <f>IF($C$10=1, +C16,+C16*1.5)</f>
        <v>28.89</v>
      </c>
      <c r="E16" s="8">
        <f t="shared" si="0"/>
        <v>0</v>
      </c>
      <c r="F16" s="8">
        <f t="shared" ref="F16:F79" si="1">+F15+E16</f>
        <v>6</v>
      </c>
      <c r="G16" s="9">
        <f t="shared" ref="G16:G79" si="2">(((1+(D16/100))^(E16/365))-1)*$C$7</f>
        <v>0</v>
      </c>
    </row>
    <row r="17" spans="1:7" hidden="1" x14ac:dyDescent="0.25">
      <c r="A17" s="20">
        <f>+B16+1</f>
        <v>42217</v>
      </c>
      <c r="B17" s="20">
        <f t="shared" ref="B17:B80" si="3">EOMONTH(A17,0)</f>
        <v>42247</v>
      </c>
      <c r="C17" s="9">
        <v>19.260000000000002</v>
      </c>
      <c r="D17" s="9">
        <f t="shared" ref="D17:D80" si="4">IF($C$10=1, +C17,+C17*1.5)</f>
        <v>28.89</v>
      </c>
      <c r="E17" s="8">
        <f>IF(F16=$C$8,0, IF(AND($D$7&gt;B17,$E$7&gt;B17),0, IF(AND($D$7&gt;=A17,$E$7&lt;=B17),$E$7-$D$7+1,IF(AND(F16&lt;&gt;0,$E$7&gt;=A17,$E$7&lt;=B17),$E$7-A17+1,IF(AND(F16=0,$D$7&gt;=A17,$D$7&lt;=B17,$E$7&gt;B17),B17-$D$7+1, B17-A17+1)))))</f>
        <v>0</v>
      </c>
      <c r="F17" s="8">
        <f>+F16+E17</f>
        <v>6</v>
      </c>
      <c r="G17" s="9">
        <f t="shared" si="2"/>
        <v>0</v>
      </c>
    </row>
    <row r="18" spans="1:7" hidden="1" x14ac:dyDescent="0.25">
      <c r="A18" s="20">
        <f t="shared" ref="A18:A81" si="5">+B17+1</f>
        <v>42248</v>
      </c>
      <c r="B18" s="20">
        <f t="shared" si="3"/>
        <v>42277</v>
      </c>
      <c r="C18" s="9">
        <v>19.260000000000002</v>
      </c>
      <c r="D18" s="9">
        <f>IF($C$10=1, +C18,+C18*1.5)</f>
        <v>28.89</v>
      </c>
      <c r="E18" s="8">
        <f t="shared" si="0"/>
        <v>0</v>
      </c>
      <c r="F18" s="8">
        <f t="shared" si="1"/>
        <v>6</v>
      </c>
      <c r="G18" s="9">
        <f t="shared" si="2"/>
        <v>0</v>
      </c>
    </row>
    <row r="19" spans="1:7" hidden="1" x14ac:dyDescent="0.25">
      <c r="A19" s="20">
        <f t="shared" si="5"/>
        <v>42278</v>
      </c>
      <c r="B19" s="20">
        <f t="shared" si="3"/>
        <v>42308</v>
      </c>
      <c r="C19" s="9">
        <v>19.329999999999998</v>
      </c>
      <c r="D19" s="9">
        <f t="shared" si="4"/>
        <v>28.994999999999997</v>
      </c>
      <c r="E19" s="8">
        <f t="shared" si="0"/>
        <v>0</v>
      </c>
      <c r="F19" s="8">
        <f t="shared" si="1"/>
        <v>6</v>
      </c>
      <c r="G19" s="9">
        <f t="shared" si="2"/>
        <v>0</v>
      </c>
    </row>
    <row r="20" spans="1:7" hidden="1" x14ac:dyDescent="0.25">
      <c r="A20" s="20">
        <f t="shared" si="5"/>
        <v>42309</v>
      </c>
      <c r="B20" s="20">
        <f t="shared" si="3"/>
        <v>42338</v>
      </c>
      <c r="C20" s="9">
        <v>19.329999999999998</v>
      </c>
      <c r="D20" s="9">
        <f t="shared" si="4"/>
        <v>28.994999999999997</v>
      </c>
      <c r="E20" s="8">
        <f t="shared" si="0"/>
        <v>0</v>
      </c>
      <c r="F20" s="8">
        <f t="shared" si="1"/>
        <v>6</v>
      </c>
      <c r="G20" s="9">
        <f t="shared" si="2"/>
        <v>0</v>
      </c>
    </row>
    <row r="21" spans="1:7" hidden="1" x14ac:dyDescent="0.25">
      <c r="A21" s="20">
        <f t="shared" si="5"/>
        <v>42339</v>
      </c>
      <c r="B21" s="20">
        <f t="shared" si="3"/>
        <v>42369</v>
      </c>
      <c r="C21" s="9">
        <v>19.329999999999998</v>
      </c>
      <c r="D21" s="9">
        <f t="shared" si="4"/>
        <v>28.994999999999997</v>
      </c>
      <c r="E21" s="8">
        <f t="shared" si="0"/>
        <v>0</v>
      </c>
      <c r="F21" s="8">
        <f t="shared" si="1"/>
        <v>6</v>
      </c>
      <c r="G21" s="9">
        <f t="shared" si="2"/>
        <v>0</v>
      </c>
    </row>
    <row r="22" spans="1:7" hidden="1" x14ac:dyDescent="0.25">
      <c r="A22" s="20">
        <v>42633</v>
      </c>
      <c r="B22" s="20">
        <f t="shared" si="3"/>
        <v>42643</v>
      </c>
      <c r="C22" s="9">
        <v>21.34</v>
      </c>
      <c r="D22" s="9">
        <f t="shared" si="4"/>
        <v>32.01</v>
      </c>
      <c r="E22" s="8">
        <f t="shared" si="0"/>
        <v>0</v>
      </c>
      <c r="F22" s="8">
        <f t="shared" si="1"/>
        <v>6</v>
      </c>
      <c r="G22" s="9">
        <f t="shared" si="2"/>
        <v>0</v>
      </c>
    </row>
    <row r="23" spans="1:7" hidden="1" x14ac:dyDescent="0.25">
      <c r="A23" s="20">
        <f t="shared" si="5"/>
        <v>42644</v>
      </c>
      <c r="B23" s="20">
        <f t="shared" si="3"/>
        <v>42674</v>
      </c>
      <c r="C23" s="9">
        <v>21.99</v>
      </c>
      <c r="D23" s="9">
        <f t="shared" si="4"/>
        <v>32.984999999999999</v>
      </c>
      <c r="E23" s="8">
        <f t="shared" si="0"/>
        <v>0</v>
      </c>
      <c r="F23" s="8">
        <f t="shared" si="1"/>
        <v>6</v>
      </c>
      <c r="G23" s="9">
        <f t="shared" si="2"/>
        <v>0</v>
      </c>
    </row>
    <row r="24" spans="1:7" hidden="1" x14ac:dyDescent="0.25">
      <c r="A24" s="20">
        <f t="shared" si="5"/>
        <v>42675</v>
      </c>
      <c r="B24" s="20">
        <f t="shared" si="3"/>
        <v>42704</v>
      </c>
      <c r="C24" s="9">
        <v>16.68</v>
      </c>
      <c r="D24" s="9">
        <f t="shared" si="4"/>
        <v>25.02</v>
      </c>
      <c r="E24" s="8">
        <f t="shared" si="0"/>
        <v>0</v>
      </c>
      <c r="F24" s="8">
        <f t="shared" si="1"/>
        <v>6</v>
      </c>
      <c r="G24" s="9">
        <f t="shared" si="2"/>
        <v>0</v>
      </c>
    </row>
    <row r="25" spans="1:7" hidden="1" x14ac:dyDescent="0.25">
      <c r="A25" s="20">
        <f t="shared" si="5"/>
        <v>42705</v>
      </c>
      <c r="B25" s="20">
        <f t="shared" si="3"/>
        <v>42735</v>
      </c>
      <c r="C25" s="9">
        <v>16.68</v>
      </c>
      <c r="D25" s="9">
        <f t="shared" si="4"/>
        <v>25.02</v>
      </c>
      <c r="E25" s="8">
        <f t="shared" si="0"/>
        <v>0</v>
      </c>
      <c r="F25" s="8">
        <f t="shared" si="1"/>
        <v>6</v>
      </c>
      <c r="G25" s="9">
        <f t="shared" si="2"/>
        <v>0</v>
      </c>
    </row>
    <row r="26" spans="1:7" hidden="1" x14ac:dyDescent="0.25">
      <c r="A26" s="20">
        <f t="shared" si="5"/>
        <v>42736</v>
      </c>
      <c r="B26" s="20">
        <f t="shared" si="3"/>
        <v>42766</v>
      </c>
      <c r="C26" s="9">
        <v>22.34</v>
      </c>
      <c r="D26" s="9">
        <f t="shared" si="4"/>
        <v>33.51</v>
      </c>
      <c r="E26" s="8">
        <f t="shared" si="0"/>
        <v>0</v>
      </c>
      <c r="F26" s="8">
        <f t="shared" si="1"/>
        <v>6</v>
      </c>
      <c r="G26" s="9">
        <f t="shared" si="2"/>
        <v>0</v>
      </c>
    </row>
    <row r="27" spans="1:7" hidden="1" x14ac:dyDescent="0.25">
      <c r="A27" s="20">
        <f t="shared" si="5"/>
        <v>42767</v>
      </c>
      <c r="B27" s="20">
        <f t="shared" si="3"/>
        <v>42794</v>
      </c>
      <c r="C27" s="9">
        <v>22.34</v>
      </c>
      <c r="D27" s="9">
        <f t="shared" si="4"/>
        <v>33.51</v>
      </c>
      <c r="E27" s="8">
        <f t="shared" si="0"/>
        <v>0</v>
      </c>
      <c r="F27" s="8">
        <f t="shared" si="1"/>
        <v>6</v>
      </c>
      <c r="G27" s="9">
        <f t="shared" si="2"/>
        <v>0</v>
      </c>
    </row>
    <row r="28" spans="1:7" hidden="1" x14ac:dyDescent="0.25">
      <c r="A28" s="20">
        <f t="shared" si="5"/>
        <v>42795</v>
      </c>
      <c r="B28" s="20">
        <f t="shared" si="3"/>
        <v>42825</v>
      </c>
      <c r="C28" s="9">
        <v>22.34</v>
      </c>
      <c r="D28" s="9">
        <f t="shared" si="4"/>
        <v>33.51</v>
      </c>
      <c r="E28" s="8">
        <f t="shared" si="0"/>
        <v>0</v>
      </c>
      <c r="F28" s="8">
        <f t="shared" si="1"/>
        <v>6</v>
      </c>
      <c r="G28" s="9">
        <f t="shared" si="2"/>
        <v>0</v>
      </c>
    </row>
    <row r="29" spans="1:7" hidden="1" x14ac:dyDescent="0.25">
      <c r="A29" s="20">
        <f t="shared" si="5"/>
        <v>42826</v>
      </c>
      <c r="B29" s="20">
        <f t="shared" si="3"/>
        <v>42855</v>
      </c>
      <c r="C29" s="9">
        <v>22.33</v>
      </c>
      <c r="D29" s="9">
        <f t="shared" si="4"/>
        <v>33.494999999999997</v>
      </c>
      <c r="E29" s="8">
        <f t="shared" si="0"/>
        <v>0</v>
      </c>
      <c r="F29" s="8">
        <f t="shared" si="1"/>
        <v>6</v>
      </c>
      <c r="G29" s="9">
        <f t="shared" si="2"/>
        <v>0</v>
      </c>
    </row>
    <row r="30" spans="1:7" hidden="1" x14ac:dyDescent="0.25">
      <c r="A30" s="20">
        <f t="shared" si="5"/>
        <v>42856</v>
      </c>
      <c r="B30" s="20">
        <f t="shared" si="3"/>
        <v>42886</v>
      </c>
      <c r="C30" s="9">
        <v>22.33</v>
      </c>
      <c r="D30" s="9">
        <f t="shared" si="4"/>
        <v>33.494999999999997</v>
      </c>
      <c r="E30" s="8">
        <f t="shared" si="0"/>
        <v>0</v>
      </c>
      <c r="F30" s="8">
        <f t="shared" si="1"/>
        <v>6</v>
      </c>
      <c r="G30" s="9">
        <f t="shared" si="2"/>
        <v>0</v>
      </c>
    </row>
    <row r="31" spans="1:7" hidden="1" x14ac:dyDescent="0.25">
      <c r="A31" s="20">
        <f t="shared" si="5"/>
        <v>42887</v>
      </c>
      <c r="B31" s="20">
        <f t="shared" si="3"/>
        <v>42916</v>
      </c>
      <c r="C31" s="9">
        <v>22.33</v>
      </c>
      <c r="D31" s="9">
        <f t="shared" si="4"/>
        <v>33.494999999999997</v>
      </c>
      <c r="E31" s="8">
        <f t="shared" si="0"/>
        <v>0</v>
      </c>
      <c r="F31" s="8">
        <f t="shared" si="1"/>
        <v>6</v>
      </c>
      <c r="G31" s="9">
        <f t="shared" si="2"/>
        <v>0</v>
      </c>
    </row>
    <row r="32" spans="1:7" hidden="1" x14ac:dyDescent="0.25">
      <c r="A32" s="20">
        <f t="shared" si="5"/>
        <v>42917</v>
      </c>
      <c r="B32" s="20">
        <f t="shared" si="3"/>
        <v>42947</v>
      </c>
      <c r="C32" s="9">
        <v>21.98</v>
      </c>
      <c r="D32" s="9">
        <f t="shared" si="4"/>
        <v>32.97</v>
      </c>
      <c r="E32" s="8">
        <f t="shared" si="0"/>
        <v>0</v>
      </c>
      <c r="F32" s="8">
        <f t="shared" si="1"/>
        <v>6</v>
      </c>
      <c r="G32" s="9">
        <f t="shared" si="2"/>
        <v>0</v>
      </c>
    </row>
    <row r="33" spans="1:7" hidden="1" x14ac:dyDescent="0.25">
      <c r="A33" s="20">
        <f t="shared" si="5"/>
        <v>42948</v>
      </c>
      <c r="B33" s="20">
        <f t="shared" si="3"/>
        <v>42978</v>
      </c>
      <c r="C33" s="9">
        <v>21.98</v>
      </c>
      <c r="D33" s="9">
        <f t="shared" si="4"/>
        <v>32.97</v>
      </c>
      <c r="E33" s="8">
        <f t="shared" si="0"/>
        <v>0</v>
      </c>
      <c r="F33" s="8">
        <f t="shared" si="1"/>
        <v>6</v>
      </c>
      <c r="G33" s="9">
        <f t="shared" si="2"/>
        <v>0</v>
      </c>
    </row>
    <row r="34" spans="1:7" hidden="1" x14ac:dyDescent="0.25">
      <c r="A34" s="20">
        <f t="shared" si="5"/>
        <v>42979</v>
      </c>
      <c r="B34" s="20">
        <f t="shared" si="3"/>
        <v>43008</v>
      </c>
      <c r="C34" s="9">
        <v>21.98</v>
      </c>
      <c r="D34" s="9">
        <f t="shared" si="4"/>
        <v>32.97</v>
      </c>
      <c r="E34" s="8">
        <f t="shared" si="0"/>
        <v>0</v>
      </c>
      <c r="F34" s="8">
        <f t="shared" si="1"/>
        <v>6</v>
      </c>
      <c r="G34" s="9">
        <f t="shared" si="2"/>
        <v>0</v>
      </c>
    </row>
    <row r="35" spans="1:7" hidden="1" x14ac:dyDescent="0.25">
      <c r="A35" s="20">
        <f t="shared" si="5"/>
        <v>43009</v>
      </c>
      <c r="B35" s="20">
        <f t="shared" si="3"/>
        <v>43039</v>
      </c>
      <c r="C35" s="9">
        <v>21.15</v>
      </c>
      <c r="D35" s="9">
        <f t="shared" si="4"/>
        <v>31.724999999999998</v>
      </c>
      <c r="E35" s="8">
        <f t="shared" si="0"/>
        <v>0</v>
      </c>
      <c r="F35" s="8">
        <f t="shared" si="1"/>
        <v>6</v>
      </c>
      <c r="G35" s="9">
        <f t="shared" si="2"/>
        <v>0</v>
      </c>
    </row>
    <row r="36" spans="1:7" hidden="1" x14ac:dyDescent="0.25">
      <c r="A36" s="20">
        <f t="shared" si="5"/>
        <v>43040</v>
      </c>
      <c r="B36" s="20">
        <f t="shared" si="3"/>
        <v>43069</v>
      </c>
      <c r="C36" s="9">
        <v>20.96</v>
      </c>
      <c r="D36" s="9">
        <f t="shared" si="4"/>
        <v>31.44</v>
      </c>
      <c r="E36" s="8">
        <f t="shared" si="0"/>
        <v>0</v>
      </c>
      <c r="F36" s="8">
        <f t="shared" si="1"/>
        <v>6</v>
      </c>
      <c r="G36" s="9">
        <f t="shared" si="2"/>
        <v>0</v>
      </c>
    </row>
    <row r="37" spans="1:7" hidden="1" x14ac:dyDescent="0.25">
      <c r="A37" s="20">
        <f t="shared" si="5"/>
        <v>43070</v>
      </c>
      <c r="B37" s="20">
        <f t="shared" si="3"/>
        <v>43100</v>
      </c>
      <c r="C37" s="9">
        <v>20.77</v>
      </c>
      <c r="D37" s="9">
        <f t="shared" si="4"/>
        <v>31.155000000000001</v>
      </c>
      <c r="E37" s="8">
        <f t="shared" si="0"/>
        <v>0</v>
      </c>
      <c r="F37" s="8">
        <f t="shared" si="1"/>
        <v>6</v>
      </c>
      <c r="G37" s="9">
        <f t="shared" si="2"/>
        <v>0</v>
      </c>
    </row>
    <row r="38" spans="1:7" hidden="1" x14ac:dyDescent="0.25">
      <c r="A38" s="20">
        <f t="shared" si="5"/>
        <v>43101</v>
      </c>
      <c r="B38" s="20">
        <f t="shared" si="3"/>
        <v>43131</v>
      </c>
      <c r="C38" s="9">
        <v>20.69</v>
      </c>
      <c r="D38" s="9">
        <f t="shared" si="4"/>
        <v>31.035000000000004</v>
      </c>
      <c r="E38" s="8">
        <f t="shared" si="0"/>
        <v>0</v>
      </c>
      <c r="F38" s="8">
        <f t="shared" si="1"/>
        <v>6</v>
      </c>
      <c r="G38" s="9">
        <f t="shared" si="2"/>
        <v>0</v>
      </c>
    </row>
    <row r="39" spans="1:7" hidden="1" x14ac:dyDescent="0.25">
      <c r="A39" s="20">
        <f t="shared" si="5"/>
        <v>43132</v>
      </c>
      <c r="B39" s="20">
        <f t="shared" si="3"/>
        <v>43159</v>
      </c>
      <c r="C39" s="9">
        <v>21.01</v>
      </c>
      <c r="D39" s="9">
        <f t="shared" si="4"/>
        <v>31.515000000000001</v>
      </c>
      <c r="E39" s="8">
        <f t="shared" si="0"/>
        <v>0</v>
      </c>
      <c r="F39" s="8">
        <f t="shared" si="1"/>
        <v>6</v>
      </c>
      <c r="G39" s="9">
        <f t="shared" si="2"/>
        <v>0</v>
      </c>
    </row>
    <row r="40" spans="1:7" hidden="1" x14ac:dyDescent="0.25">
      <c r="A40" s="20">
        <f t="shared" si="5"/>
        <v>43160</v>
      </c>
      <c r="B40" s="20">
        <f t="shared" si="3"/>
        <v>43190</v>
      </c>
      <c r="C40" s="9">
        <v>20.68</v>
      </c>
      <c r="D40" s="9">
        <f t="shared" si="4"/>
        <v>31.02</v>
      </c>
      <c r="E40" s="8">
        <f t="shared" si="0"/>
        <v>0</v>
      </c>
      <c r="F40" s="8">
        <f t="shared" si="1"/>
        <v>6</v>
      </c>
      <c r="G40" s="9">
        <f t="shared" si="2"/>
        <v>0</v>
      </c>
    </row>
    <row r="41" spans="1:7" hidden="1" x14ac:dyDescent="0.25">
      <c r="A41" s="20">
        <f t="shared" si="5"/>
        <v>43191</v>
      </c>
      <c r="B41" s="20">
        <f t="shared" si="3"/>
        <v>43220</v>
      </c>
      <c r="C41" s="9">
        <v>20.48</v>
      </c>
      <c r="D41" s="9">
        <f t="shared" si="4"/>
        <v>30.72</v>
      </c>
      <c r="E41" s="8">
        <f t="shared" si="0"/>
        <v>0</v>
      </c>
      <c r="F41" s="8">
        <f t="shared" si="1"/>
        <v>6</v>
      </c>
      <c r="G41" s="9">
        <f t="shared" si="2"/>
        <v>0</v>
      </c>
    </row>
    <row r="42" spans="1:7" hidden="1" x14ac:dyDescent="0.25">
      <c r="A42" s="20">
        <f t="shared" si="5"/>
        <v>43221</v>
      </c>
      <c r="B42" s="20">
        <f t="shared" si="3"/>
        <v>43251</v>
      </c>
      <c r="C42" s="9">
        <v>20.440000000000001</v>
      </c>
      <c r="D42" s="9">
        <f t="shared" si="4"/>
        <v>30.660000000000004</v>
      </c>
      <c r="E42" s="8">
        <f t="shared" si="0"/>
        <v>0</v>
      </c>
      <c r="F42" s="8">
        <f t="shared" si="1"/>
        <v>6</v>
      </c>
      <c r="G42" s="9">
        <f t="shared" si="2"/>
        <v>0</v>
      </c>
    </row>
    <row r="43" spans="1:7" hidden="1" x14ac:dyDescent="0.25">
      <c r="A43" s="20">
        <f t="shared" si="5"/>
        <v>43252</v>
      </c>
      <c r="B43" s="20">
        <f t="shared" si="3"/>
        <v>43281</v>
      </c>
      <c r="C43" s="9">
        <v>20.28</v>
      </c>
      <c r="D43" s="9">
        <f t="shared" si="4"/>
        <v>30.42</v>
      </c>
      <c r="E43" s="8">
        <f t="shared" si="0"/>
        <v>0</v>
      </c>
      <c r="F43" s="8">
        <f t="shared" si="1"/>
        <v>6</v>
      </c>
      <c r="G43" s="9">
        <f t="shared" si="2"/>
        <v>0</v>
      </c>
    </row>
    <row r="44" spans="1:7" hidden="1" x14ac:dyDescent="0.25">
      <c r="A44" s="20">
        <f t="shared" si="5"/>
        <v>43282</v>
      </c>
      <c r="B44" s="20">
        <f t="shared" si="3"/>
        <v>43312</v>
      </c>
      <c r="C44" s="9">
        <v>20.03</v>
      </c>
      <c r="D44" s="9">
        <f t="shared" si="4"/>
        <v>30.045000000000002</v>
      </c>
      <c r="E44" s="8">
        <f t="shared" si="0"/>
        <v>0</v>
      </c>
      <c r="F44" s="8">
        <f t="shared" si="1"/>
        <v>6</v>
      </c>
      <c r="G44" s="9">
        <f t="shared" si="2"/>
        <v>0</v>
      </c>
    </row>
    <row r="45" spans="1:7" hidden="1" x14ac:dyDescent="0.25">
      <c r="A45" s="20">
        <f t="shared" si="5"/>
        <v>43313</v>
      </c>
      <c r="B45" s="20">
        <f t="shared" si="3"/>
        <v>43343</v>
      </c>
      <c r="C45" s="9">
        <v>19.940000000000001</v>
      </c>
      <c r="D45" s="9">
        <f t="shared" si="4"/>
        <v>29.910000000000004</v>
      </c>
      <c r="E45" s="8">
        <f t="shared" si="0"/>
        <v>0</v>
      </c>
      <c r="F45" s="8">
        <f t="shared" si="1"/>
        <v>6</v>
      </c>
      <c r="G45" s="9">
        <f t="shared" si="2"/>
        <v>0</v>
      </c>
    </row>
    <row r="46" spans="1:7" hidden="1" x14ac:dyDescent="0.25">
      <c r="A46" s="20">
        <f t="shared" si="5"/>
        <v>43344</v>
      </c>
      <c r="B46" s="20">
        <f t="shared" si="3"/>
        <v>43373</v>
      </c>
      <c r="C46" s="9">
        <v>19.809999999999999</v>
      </c>
      <c r="D46" s="9">
        <f t="shared" si="4"/>
        <v>29.714999999999996</v>
      </c>
      <c r="E46" s="8">
        <f t="shared" si="0"/>
        <v>0</v>
      </c>
      <c r="F46" s="8">
        <f t="shared" si="1"/>
        <v>6</v>
      </c>
      <c r="G46" s="9">
        <f t="shared" si="2"/>
        <v>0</v>
      </c>
    </row>
    <row r="47" spans="1:7" hidden="1" x14ac:dyDescent="0.25">
      <c r="A47" s="20">
        <f t="shared" si="5"/>
        <v>43374</v>
      </c>
      <c r="B47" s="20">
        <f t="shared" si="3"/>
        <v>43404</v>
      </c>
      <c r="C47" s="9">
        <v>19.63</v>
      </c>
      <c r="D47" s="9">
        <f t="shared" si="4"/>
        <v>29.445</v>
      </c>
      <c r="E47" s="8">
        <f t="shared" si="0"/>
        <v>0</v>
      </c>
      <c r="F47" s="8">
        <f t="shared" si="1"/>
        <v>6</v>
      </c>
      <c r="G47" s="9">
        <f t="shared" si="2"/>
        <v>0</v>
      </c>
    </row>
    <row r="48" spans="1:7" hidden="1" x14ac:dyDescent="0.25">
      <c r="A48" s="20">
        <f t="shared" si="5"/>
        <v>43405</v>
      </c>
      <c r="B48" s="20">
        <f t="shared" si="3"/>
        <v>43434</v>
      </c>
      <c r="C48" s="9">
        <v>19.489999999999998</v>
      </c>
      <c r="D48" s="9">
        <f t="shared" si="4"/>
        <v>29.234999999999999</v>
      </c>
      <c r="E48" s="8">
        <f t="shared" si="0"/>
        <v>0</v>
      </c>
      <c r="F48" s="8">
        <f t="shared" si="1"/>
        <v>6</v>
      </c>
      <c r="G48" s="9">
        <f t="shared" si="2"/>
        <v>0</v>
      </c>
    </row>
    <row r="49" spans="1:7" hidden="1" x14ac:dyDescent="0.25">
      <c r="A49" s="20">
        <f t="shared" si="5"/>
        <v>43435</v>
      </c>
      <c r="B49" s="20">
        <f t="shared" si="3"/>
        <v>43465</v>
      </c>
      <c r="C49" s="9">
        <v>19.399999999999999</v>
      </c>
      <c r="D49" s="9">
        <f t="shared" si="4"/>
        <v>29.099999999999998</v>
      </c>
      <c r="E49" s="8">
        <f t="shared" si="0"/>
        <v>0</v>
      </c>
      <c r="F49" s="8">
        <f t="shared" si="1"/>
        <v>6</v>
      </c>
      <c r="G49" s="9">
        <f t="shared" si="2"/>
        <v>0</v>
      </c>
    </row>
    <row r="50" spans="1:7" hidden="1" x14ac:dyDescent="0.25">
      <c r="A50" s="20">
        <f t="shared" si="5"/>
        <v>43466</v>
      </c>
      <c r="B50" s="20">
        <f t="shared" si="3"/>
        <v>43496</v>
      </c>
      <c r="C50" s="9">
        <v>19.16</v>
      </c>
      <c r="D50" s="9">
        <f t="shared" si="4"/>
        <v>28.740000000000002</v>
      </c>
      <c r="E50" s="8">
        <f t="shared" si="0"/>
        <v>0</v>
      </c>
      <c r="F50" s="8">
        <f t="shared" si="1"/>
        <v>6</v>
      </c>
      <c r="G50" s="9">
        <f t="shared" si="2"/>
        <v>0</v>
      </c>
    </row>
    <row r="51" spans="1:7" hidden="1" x14ac:dyDescent="0.25">
      <c r="A51" s="20">
        <f t="shared" si="5"/>
        <v>43497</v>
      </c>
      <c r="B51" s="20">
        <f t="shared" si="3"/>
        <v>43524</v>
      </c>
      <c r="C51" s="9">
        <v>19.7</v>
      </c>
      <c r="D51" s="9">
        <f t="shared" si="4"/>
        <v>29.549999999999997</v>
      </c>
      <c r="E51" s="8">
        <f t="shared" si="0"/>
        <v>0</v>
      </c>
      <c r="F51" s="8">
        <f t="shared" si="1"/>
        <v>6</v>
      </c>
      <c r="G51" s="9">
        <f t="shared" si="2"/>
        <v>0</v>
      </c>
    </row>
    <row r="52" spans="1:7" hidden="1" x14ac:dyDescent="0.25">
      <c r="A52" s="20">
        <f t="shared" si="5"/>
        <v>43525</v>
      </c>
      <c r="B52" s="20">
        <f t="shared" si="3"/>
        <v>43555</v>
      </c>
      <c r="C52" s="9">
        <v>19.37</v>
      </c>
      <c r="D52" s="9">
        <f t="shared" si="4"/>
        <v>29.055</v>
      </c>
      <c r="E52" s="8">
        <f t="shared" si="0"/>
        <v>0</v>
      </c>
      <c r="F52" s="8">
        <f t="shared" si="1"/>
        <v>6</v>
      </c>
      <c r="G52" s="9">
        <f t="shared" si="2"/>
        <v>0</v>
      </c>
    </row>
    <row r="53" spans="1:7" hidden="1" x14ac:dyDescent="0.25">
      <c r="A53" s="20">
        <f t="shared" si="5"/>
        <v>43556</v>
      </c>
      <c r="B53" s="20">
        <f t="shared" si="3"/>
        <v>43585</v>
      </c>
      <c r="C53" s="9">
        <v>19.32</v>
      </c>
      <c r="D53" s="9">
        <f t="shared" si="4"/>
        <v>28.98</v>
      </c>
      <c r="E53" s="8">
        <f t="shared" si="0"/>
        <v>0</v>
      </c>
      <c r="F53" s="8">
        <f t="shared" si="1"/>
        <v>6</v>
      </c>
      <c r="G53" s="9">
        <f t="shared" si="2"/>
        <v>0</v>
      </c>
    </row>
    <row r="54" spans="1:7" hidden="1" x14ac:dyDescent="0.25">
      <c r="A54" s="20">
        <f t="shared" si="5"/>
        <v>43586</v>
      </c>
      <c r="B54" s="20">
        <f t="shared" si="3"/>
        <v>43616</v>
      </c>
      <c r="C54" s="9">
        <v>19.34</v>
      </c>
      <c r="D54" s="9">
        <f t="shared" si="4"/>
        <v>29.009999999999998</v>
      </c>
      <c r="E54" s="8">
        <f t="shared" si="0"/>
        <v>0</v>
      </c>
      <c r="F54" s="8">
        <f t="shared" si="1"/>
        <v>6</v>
      </c>
      <c r="G54" s="9">
        <f t="shared" si="2"/>
        <v>0</v>
      </c>
    </row>
    <row r="55" spans="1:7" hidden="1" x14ac:dyDescent="0.25">
      <c r="A55" s="20">
        <f t="shared" si="5"/>
        <v>43617</v>
      </c>
      <c r="B55" s="20">
        <f t="shared" si="3"/>
        <v>43646</v>
      </c>
      <c r="C55" s="9">
        <v>19.3</v>
      </c>
      <c r="D55" s="9">
        <f t="shared" si="4"/>
        <v>28.950000000000003</v>
      </c>
      <c r="E55" s="8">
        <f t="shared" si="0"/>
        <v>0</v>
      </c>
      <c r="F55" s="8">
        <f t="shared" si="1"/>
        <v>6</v>
      </c>
      <c r="G55" s="9">
        <f t="shared" si="2"/>
        <v>0</v>
      </c>
    </row>
    <row r="56" spans="1:7" hidden="1" x14ac:dyDescent="0.25">
      <c r="A56" s="20">
        <f t="shared" si="5"/>
        <v>43647</v>
      </c>
      <c r="B56" s="20">
        <f t="shared" si="3"/>
        <v>43677</v>
      </c>
      <c r="C56" s="9">
        <v>19.28</v>
      </c>
      <c r="D56" s="9">
        <f t="shared" si="4"/>
        <v>28.92</v>
      </c>
      <c r="E56" s="8">
        <f t="shared" si="0"/>
        <v>0</v>
      </c>
      <c r="F56" s="8">
        <f t="shared" si="1"/>
        <v>6</v>
      </c>
      <c r="G56" s="9">
        <f t="shared" si="2"/>
        <v>0</v>
      </c>
    </row>
    <row r="57" spans="1:7" hidden="1" x14ac:dyDescent="0.25">
      <c r="A57" s="20">
        <f t="shared" si="5"/>
        <v>43678</v>
      </c>
      <c r="B57" s="20">
        <f t="shared" si="3"/>
        <v>43708</v>
      </c>
      <c r="C57" s="9">
        <v>19.32</v>
      </c>
      <c r="D57" s="9">
        <f t="shared" si="4"/>
        <v>28.98</v>
      </c>
      <c r="E57" s="8">
        <f t="shared" si="0"/>
        <v>0</v>
      </c>
      <c r="F57" s="8">
        <f t="shared" si="1"/>
        <v>6</v>
      </c>
      <c r="G57" s="9">
        <f t="shared" si="2"/>
        <v>0</v>
      </c>
    </row>
    <row r="58" spans="1:7" hidden="1" x14ac:dyDescent="0.25">
      <c r="A58" s="20">
        <f t="shared" si="5"/>
        <v>43709</v>
      </c>
      <c r="B58" s="20">
        <f t="shared" si="3"/>
        <v>43738</v>
      </c>
      <c r="C58" s="9">
        <v>19.32</v>
      </c>
      <c r="D58" s="9">
        <f t="shared" si="4"/>
        <v>28.98</v>
      </c>
      <c r="E58" s="8">
        <f t="shared" si="0"/>
        <v>0</v>
      </c>
      <c r="F58" s="8">
        <f t="shared" si="1"/>
        <v>6</v>
      </c>
      <c r="G58" s="9">
        <f t="shared" si="2"/>
        <v>0</v>
      </c>
    </row>
    <row r="59" spans="1:7" hidden="1" x14ac:dyDescent="0.25">
      <c r="A59" s="20">
        <f t="shared" si="5"/>
        <v>43739</v>
      </c>
      <c r="B59" s="20">
        <f t="shared" si="3"/>
        <v>43769</v>
      </c>
      <c r="C59" s="9">
        <v>19.100000000000001</v>
      </c>
      <c r="D59" s="9">
        <f t="shared" si="4"/>
        <v>28.650000000000002</v>
      </c>
      <c r="E59" s="8">
        <f t="shared" si="0"/>
        <v>0</v>
      </c>
      <c r="F59" s="8">
        <f t="shared" si="1"/>
        <v>6</v>
      </c>
      <c r="G59" s="9">
        <f t="shared" si="2"/>
        <v>0</v>
      </c>
    </row>
    <row r="60" spans="1:7" hidden="1" x14ac:dyDescent="0.25">
      <c r="A60" s="20">
        <f t="shared" si="5"/>
        <v>43770</v>
      </c>
      <c r="B60" s="20">
        <f t="shared" si="3"/>
        <v>43799</v>
      </c>
      <c r="C60" s="9">
        <v>19.03</v>
      </c>
      <c r="D60" s="9">
        <f t="shared" si="4"/>
        <v>28.545000000000002</v>
      </c>
      <c r="E60" s="8">
        <f t="shared" si="0"/>
        <v>0</v>
      </c>
      <c r="F60" s="8">
        <f t="shared" si="1"/>
        <v>6</v>
      </c>
      <c r="G60" s="9">
        <f t="shared" si="2"/>
        <v>0</v>
      </c>
    </row>
    <row r="61" spans="1:7" hidden="1" x14ac:dyDescent="0.25">
      <c r="A61" s="20">
        <f t="shared" si="5"/>
        <v>43800</v>
      </c>
      <c r="B61" s="20">
        <f t="shared" si="3"/>
        <v>43830</v>
      </c>
      <c r="C61" s="9">
        <v>18.91</v>
      </c>
      <c r="D61" s="9">
        <f t="shared" si="4"/>
        <v>28.365000000000002</v>
      </c>
      <c r="E61" s="8">
        <f t="shared" si="0"/>
        <v>0</v>
      </c>
      <c r="F61" s="8">
        <f t="shared" si="1"/>
        <v>6</v>
      </c>
      <c r="G61" s="9">
        <f t="shared" si="2"/>
        <v>0</v>
      </c>
    </row>
    <row r="62" spans="1:7" hidden="1" x14ac:dyDescent="0.25">
      <c r="A62" s="20">
        <f t="shared" si="5"/>
        <v>43831</v>
      </c>
      <c r="B62" s="20">
        <f t="shared" si="3"/>
        <v>43861</v>
      </c>
      <c r="C62" s="9">
        <v>18.77</v>
      </c>
      <c r="D62" s="9">
        <f t="shared" si="4"/>
        <v>28.155000000000001</v>
      </c>
      <c r="E62" s="8">
        <f t="shared" si="0"/>
        <v>0</v>
      </c>
      <c r="F62" s="8">
        <f t="shared" si="1"/>
        <v>6</v>
      </c>
      <c r="G62" s="9">
        <f t="shared" si="2"/>
        <v>0</v>
      </c>
    </row>
    <row r="63" spans="1:7" hidden="1" x14ac:dyDescent="0.25">
      <c r="A63" s="20">
        <f t="shared" si="5"/>
        <v>43862</v>
      </c>
      <c r="B63" s="20">
        <f t="shared" si="3"/>
        <v>43890</v>
      </c>
      <c r="C63" s="9">
        <v>19.059999999999999</v>
      </c>
      <c r="D63" s="9">
        <f t="shared" si="4"/>
        <v>28.589999999999996</v>
      </c>
      <c r="E63" s="8">
        <f t="shared" si="0"/>
        <v>0</v>
      </c>
      <c r="F63" s="8">
        <f t="shared" si="1"/>
        <v>6</v>
      </c>
      <c r="G63" s="9">
        <f t="shared" si="2"/>
        <v>0</v>
      </c>
    </row>
    <row r="64" spans="1:7" hidden="1" x14ac:dyDescent="0.25">
      <c r="A64" s="20">
        <f t="shared" si="5"/>
        <v>43891</v>
      </c>
      <c r="B64" s="20">
        <f t="shared" si="3"/>
        <v>43921</v>
      </c>
      <c r="C64" s="9">
        <v>18.95</v>
      </c>
      <c r="D64" s="9">
        <f t="shared" si="4"/>
        <v>28.424999999999997</v>
      </c>
      <c r="E64" s="8">
        <f t="shared" si="0"/>
        <v>0</v>
      </c>
      <c r="F64" s="8">
        <f t="shared" si="1"/>
        <v>6</v>
      </c>
      <c r="G64" s="9">
        <f t="shared" si="2"/>
        <v>0</v>
      </c>
    </row>
    <row r="65" spans="1:7" hidden="1" x14ac:dyDescent="0.25">
      <c r="A65" s="20">
        <f t="shared" si="5"/>
        <v>43922</v>
      </c>
      <c r="B65" s="20">
        <f t="shared" si="3"/>
        <v>43951</v>
      </c>
      <c r="C65" s="9">
        <v>18.690000000000001</v>
      </c>
      <c r="D65" s="9">
        <f t="shared" si="4"/>
        <v>28.035000000000004</v>
      </c>
      <c r="E65" s="8">
        <f t="shared" si="0"/>
        <v>0</v>
      </c>
      <c r="F65" s="8">
        <f t="shared" si="1"/>
        <v>6</v>
      </c>
      <c r="G65" s="9">
        <f t="shared" si="2"/>
        <v>0</v>
      </c>
    </row>
    <row r="66" spans="1:7" hidden="1" x14ac:dyDescent="0.25">
      <c r="A66" s="20">
        <f t="shared" si="5"/>
        <v>43952</v>
      </c>
      <c r="B66" s="20">
        <f t="shared" si="3"/>
        <v>43982</v>
      </c>
      <c r="C66" s="24">
        <v>18.190000000000001</v>
      </c>
      <c r="D66" s="9">
        <f t="shared" si="4"/>
        <v>27.285000000000004</v>
      </c>
      <c r="E66" s="8">
        <f t="shared" si="0"/>
        <v>0</v>
      </c>
      <c r="F66" s="8">
        <f t="shared" si="1"/>
        <v>6</v>
      </c>
      <c r="G66" s="9">
        <f t="shared" si="2"/>
        <v>0</v>
      </c>
    </row>
    <row r="67" spans="1:7" hidden="1" x14ac:dyDescent="0.25">
      <c r="A67" s="20">
        <f t="shared" si="5"/>
        <v>43983</v>
      </c>
      <c r="B67" s="20">
        <f t="shared" si="3"/>
        <v>44012</v>
      </c>
      <c r="C67" s="9">
        <v>18.12</v>
      </c>
      <c r="D67" s="9">
        <f t="shared" si="4"/>
        <v>27.18</v>
      </c>
      <c r="E67" s="8">
        <f t="shared" si="0"/>
        <v>0</v>
      </c>
      <c r="F67" s="8">
        <f t="shared" si="1"/>
        <v>6</v>
      </c>
      <c r="G67" s="9">
        <f t="shared" si="2"/>
        <v>0</v>
      </c>
    </row>
    <row r="68" spans="1:7" hidden="1" x14ac:dyDescent="0.25">
      <c r="A68" s="20">
        <f t="shared" si="5"/>
        <v>44013</v>
      </c>
      <c r="B68" s="20">
        <f t="shared" si="3"/>
        <v>44043</v>
      </c>
      <c r="C68" s="9">
        <v>18.12</v>
      </c>
      <c r="D68" s="9">
        <f t="shared" si="4"/>
        <v>27.18</v>
      </c>
      <c r="E68" s="8">
        <f t="shared" si="0"/>
        <v>0</v>
      </c>
      <c r="F68" s="8">
        <f t="shared" si="1"/>
        <v>6</v>
      </c>
      <c r="G68" s="9">
        <f t="shared" si="2"/>
        <v>0</v>
      </c>
    </row>
    <row r="69" spans="1:7" hidden="1" x14ac:dyDescent="0.25">
      <c r="A69" s="20">
        <f t="shared" si="5"/>
        <v>44044</v>
      </c>
      <c r="B69" s="20">
        <f t="shared" si="3"/>
        <v>44074</v>
      </c>
      <c r="C69" s="9">
        <v>18.29</v>
      </c>
      <c r="D69" s="9">
        <f t="shared" si="4"/>
        <v>27.434999999999999</v>
      </c>
      <c r="E69" s="8">
        <f t="shared" si="0"/>
        <v>0</v>
      </c>
      <c r="F69" s="8">
        <f t="shared" si="1"/>
        <v>6</v>
      </c>
      <c r="G69" s="9">
        <f t="shared" si="2"/>
        <v>0</v>
      </c>
    </row>
    <row r="70" spans="1:7" hidden="1" x14ac:dyDescent="0.25">
      <c r="A70" s="20">
        <f t="shared" si="5"/>
        <v>44075</v>
      </c>
      <c r="B70" s="20">
        <f t="shared" si="3"/>
        <v>44104</v>
      </c>
      <c r="C70" s="9">
        <v>18.350000000000001</v>
      </c>
      <c r="D70" s="9">
        <f t="shared" si="4"/>
        <v>27.525000000000002</v>
      </c>
      <c r="E70" s="8">
        <f t="shared" si="0"/>
        <v>0</v>
      </c>
      <c r="F70" s="8">
        <f t="shared" si="1"/>
        <v>6</v>
      </c>
      <c r="G70" s="9">
        <f t="shared" si="2"/>
        <v>0</v>
      </c>
    </row>
    <row r="71" spans="1:7" hidden="1" x14ac:dyDescent="0.25">
      <c r="A71" s="20">
        <f t="shared" si="5"/>
        <v>44105</v>
      </c>
      <c r="B71" s="20">
        <f t="shared" si="3"/>
        <v>44135</v>
      </c>
      <c r="C71" s="9">
        <v>18.09</v>
      </c>
      <c r="D71" s="9">
        <f t="shared" si="4"/>
        <v>27.134999999999998</v>
      </c>
      <c r="E71" s="8">
        <f t="shared" si="0"/>
        <v>0</v>
      </c>
      <c r="F71" s="8">
        <f t="shared" si="1"/>
        <v>6</v>
      </c>
      <c r="G71" s="9">
        <f t="shared" si="2"/>
        <v>0</v>
      </c>
    </row>
    <row r="72" spans="1:7" hidden="1" x14ac:dyDescent="0.25">
      <c r="A72" s="20">
        <f t="shared" si="5"/>
        <v>44136</v>
      </c>
      <c r="B72" s="20">
        <f t="shared" si="3"/>
        <v>44165</v>
      </c>
      <c r="C72" s="9">
        <v>17.84</v>
      </c>
      <c r="D72" s="9">
        <f t="shared" si="4"/>
        <v>26.759999999999998</v>
      </c>
      <c r="E72" s="8">
        <f t="shared" si="0"/>
        <v>0</v>
      </c>
      <c r="F72" s="8">
        <f t="shared" si="1"/>
        <v>6</v>
      </c>
      <c r="G72" s="9">
        <f t="shared" si="2"/>
        <v>0</v>
      </c>
    </row>
    <row r="73" spans="1:7" hidden="1" x14ac:dyDescent="0.25">
      <c r="A73" s="20">
        <f t="shared" si="5"/>
        <v>44166</v>
      </c>
      <c r="B73" s="20">
        <f t="shared" si="3"/>
        <v>44196</v>
      </c>
      <c r="C73" s="9">
        <v>17.46</v>
      </c>
      <c r="D73" s="9">
        <f t="shared" si="4"/>
        <v>26.19</v>
      </c>
      <c r="E73" s="8">
        <f t="shared" si="0"/>
        <v>0</v>
      </c>
      <c r="F73" s="8">
        <f t="shared" si="1"/>
        <v>6</v>
      </c>
      <c r="G73" s="9">
        <f t="shared" si="2"/>
        <v>0</v>
      </c>
    </row>
    <row r="74" spans="1:7" hidden="1" x14ac:dyDescent="0.25">
      <c r="A74" s="20">
        <f t="shared" si="5"/>
        <v>44197</v>
      </c>
      <c r="B74" s="20">
        <f t="shared" si="3"/>
        <v>44227</v>
      </c>
      <c r="C74" s="9">
        <v>17.32</v>
      </c>
      <c r="D74" s="9">
        <f t="shared" si="4"/>
        <v>25.98</v>
      </c>
      <c r="E74" s="8">
        <f>IF(F73=$C$8,0, IF(AND($D$7&gt;B74,$E$7&gt;B74),0, IF(AND($D$7&gt;=A74,$E$7&lt;=B74),$E$7-$D$7+1,IF(AND(F73&lt;&gt;0,$E$7&gt;=A74,$E$7&lt;=B74),$E$7-A74+1,IF(AND(F73=0,$D$7&gt;=A74,$D$7&lt;=B74,$E$7&gt;B74),B74-$D$7+1, B74-A74+1)))))</f>
        <v>0</v>
      </c>
      <c r="F74" s="8">
        <f>+F73+E74</f>
        <v>6</v>
      </c>
      <c r="G74" s="9">
        <f t="shared" si="2"/>
        <v>0</v>
      </c>
    </row>
    <row r="75" spans="1:7" hidden="1" x14ac:dyDescent="0.25">
      <c r="A75" s="20">
        <f t="shared" si="5"/>
        <v>44228</v>
      </c>
      <c r="B75" s="20">
        <f t="shared" si="3"/>
        <v>44255</v>
      </c>
      <c r="C75" s="9">
        <v>17.54</v>
      </c>
      <c r="D75" s="9">
        <f t="shared" si="4"/>
        <v>26.31</v>
      </c>
      <c r="E75" s="8">
        <f t="shared" si="0"/>
        <v>0</v>
      </c>
      <c r="F75" s="8">
        <f t="shared" si="1"/>
        <v>6</v>
      </c>
      <c r="G75" s="9">
        <f t="shared" si="2"/>
        <v>0</v>
      </c>
    </row>
    <row r="76" spans="1:7" hidden="1" x14ac:dyDescent="0.25">
      <c r="A76" s="20">
        <f t="shared" si="5"/>
        <v>44256</v>
      </c>
      <c r="B76" s="20">
        <f t="shared" si="3"/>
        <v>44286</v>
      </c>
      <c r="C76" s="9">
        <v>17.41</v>
      </c>
      <c r="D76" s="9">
        <f t="shared" si="4"/>
        <v>26.115000000000002</v>
      </c>
      <c r="E76" s="8">
        <f t="shared" si="0"/>
        <v>0</v>
      </c>
      <c r="F76" s="8">
        <f t="shared" si="1"/>
        <v>6</v>
      </c>
      <c r="G76" s="9">
        <f t="shared" si="2"/>
        <v>0</v>
      </c>
    </row>
    <row r="77" spans="1:7" hidden="1" x14ac:dyDescent="0.25">
      <c r="A77" s="20">
        <f t="shared" si="5"/>
        <v>44287</v>
      </c>
      <c r="B77" s="20">
        <f t="shared" si="3"/>
        <v>44316</v>
      </c>
      <c r="C77" s="9">
        <v>17.309999999999999</v>
      </c>
      <c r="D77" s="9">
        <f t="shared" si="4"/>
        <v>25.964999999999996</v>
      </c>
      <c r="E77" s="8">
        <f t="shared" si="0"/>
        <v>0</v>
      </c>
      <c r="F77" s="8">
        <f t="shared" si="1"/>
        <v>6</v>
      </c>
      <c r="G77" s="9">
        <f t="shared" si="2"/>
        <v>0</v>
      </c>
    </row>
    <row r="78" spans="1:7" hidden="1" x14ac:dyDescent="0.25">
      <c r="A78" s="20">
        <f t="shared" si="5"/>
        <v>44317</v>
      </c>
      <c r="B78" s="20">
        <f t="shared" si="3"/>
        <v>44347</v>
      </c>
      <c r="C78" s="9">
        <v>17.22</v>
      </c>
      <c r="D78" s="9">
        <f t="shared" si="4"/>
        <v>25.83</v>
      </c>
      <c r="E78" s="8">
        <f t="shared" si="0"/>
        <v>0</v>
      </c>
      <c r="F78" s="8">
        <f t="shared" si="1"/>
        <v>6</v>
      </c>
      <c r="G78" s="9">
        <f t="shared" si="2"/>
        <v>0</v>
      </c>
    </row>
    <row r="79" spans="1:7" hidden="1" x14ac:dyDescent="0.25">
      <c r="A79" s="20">
        <f t="shared" si="5"/>
        <v>44348</v>
      </c>
      <c r="B79" s="20">
        <f t="shared" si="3"/>
        <v>44377</v>
      </c>
      <c r="C79" s="9">
        <v>17.21</v>
      </c>
      <c r="D79" s="9">
        <f t="shared" si="4"/>
        <v>25.815000000000001</v>
      </c>
      <c r="E79" s="8">
        <f t="shared" ref="E79:E127" si="6">IF(F78=$C$8,0, IF(AND($D$7&gt;B79,$E$7&gt;B79),0, IF(AND($D$7&gt;=A79,$E$7&lt;=B79),$E$7-$D$7+1,IF(AND(F78&lt;&gt;0,$E$7&gt;=A79,$E$7&lt;=B79),$E$7-A79+1,IF(AND(F78=0,$D$7&gt;=A79,$D$7&lt;=B79,$E$7&gt;B79),B79-$D$7+1, B79-A79+1)))))</f>
        <v>0</v>
      </c>
      <c r="F79" s="8">
        <f t="shared" si="1"/>
        <v>6</v>
      </c>
      <c r="G79" s="9">
        <f t="shared" si="2"/>
        <v>0</v>
      </c>
    </row>
    <row r="80" spans="1:7" hidden="1" x14ac:dyDescent="0.25">
      <c r="A80" s="20">
        <f t="shared" si="5"/>
        <v>44378</v>
      </c>
      <c r="B80" s="20">
        <f t="shared" si="3"/>
        <v>44408</v>
      </c>
      <c r="C80" s="9">
        <v>17.18</v>
      </c>
      <c r="D80" s="9">
        <f t="shared" si="4"/>
        <v>25.77</v>
      </c>
      <c r="E80" s="8">
        <f t="shared" si="6"/>
        <v>0</v>
      </c>
      <c r="F80" s="8">
        <f t="shared" ref="F80:F127" si="7">+F79+E80</f>
        <v>6</v>
      </c>
      <c r="G80" s="9">
        <f t="shared" ref="G80:G127" si="8">(((1+(D80/100))^(E80/365))-1)*$C$7</f>
        <v>0</v>
      </c>
    </row>
    <row r="81" spans="1:7" hidden="1" x14ac:dyDescent="0.25">
      <c r="A81" s="20">
        <f t="shared" si="5"/>
        <v>44409</v>
      </c>
      <c r="B81" s="20">
        <f t="shared" ref="B81:B127" si="9">EOMONTH(A81,0)</f>
        <v>44439</v>
      </c>
      <c r="C81" s="9">
        <v>17.239999999999998</v>
      </c>
      <c r="D81" s="9">
        <f t="shared" ref="D81:D127" si="10">IF($C$10=1, +C81,+C81*1.5)</f>
        <v>25.86</v>
      </c>
      <c r="E81" s="8">
        <f t="shared" si="6"/>
        <v>0</v>
      </c>
      <c r="F81" s="8">
        <f t="shared" si="7"/>
        <v>6</v>
      </c>
      <c r="G81" s="9">
        <f t="shared" si="8"/>
        <v>0</v>
      </c>
    </row>
    <row r="82" spans="1:7" hidden="1" x14ac:dyDescent="0.25">
      <c r="A82" s="20">
        <f t="shared" ref="A82:A119" si="11">+B81+1</f>
        <v>44440</v>
      </c>
      <c r="B82" s="20">
        <f t="shared" si="9"/>
        <v>44469</v>
      </c>
      <c r="C82" s="9">
        <v>17.190000000000001</v>
      </c>
      <c r="D82" s="9">
        <f t="shared" si="10"/>
        <v>25.785000000000004</v>
      </c>
      <c r="E82" s="8">
        <f t="shared" si="6"/>
        <v>0</v>
      </c>
      <c r="F82" s="8">
        <f t="shared" si="7"/>
        <v>6</v>
      </c>
      <c r="G82" s="9">
        <f t="shared" si="8"/>
        <v>0</v>
      </c>
    </row>
    <row r="83" spans="1:7" hidden="1" x14ac:dyDescent="0.25">
      <c r="A83" s="20">
        <f t="shared" si="11"/>
        <v>44470</v>
      </c>
      <c r="B83" s="20">
        <f t="shared" si="9"/>
        <v>44500</v>
      </c>
      <c r="C83" s="9">
        <v>17.079999999999998</v>
      </c>
      <c r="D83" s="9">
        <f t="shared" si="10"/>
        <v>25.619999999999997</v>
      </c>
      <c r="E83" s="8">
        <f t="shared" si="6"/>
        <v>0</v>
      </c>
      <c r="F83" s="8">
        <f t="shared" si="7"/>
        <v>6</v>
      </c>
      <c r="G83" s="9">
        <f t="shared" si="8"/>
        <v>0</v>
      </c>
    </row>
    <row r="84" spans="1:7" hidden="1" x14ac:dyDescent="0.25">
      <c r="A84" s="20">
        <f t="shared" si="11"/>
        <v>44501</v>
      </c>
      <c r="B84" s="20">
        <f t="shared" si="9"/>
        <v>44530</v>
      </c>
      <c r="C84" s="9">
        <v>17.27</v>
      </c>
      <c r="D84" s="9">
        <f t="shared" si="10"/>
        <v>25.905000000000001</v>
      </c>
      <c r="E84" s="8">
        <f t="shared" si="6"/>
        <v>0</v>
      </c>
      <c r="F84" s="8">
        <f t="shared" si="7"/>
        <v>6</v>
      </c>
      <c r="G84" s="9">
        <f t="shared" si="8"/>
        <v>0</v>
      </c>
    </row>
    <row r="85" spans="1:7" hidden="1" x14ac:dyDescent="0.25">
      <c r="A85" s="20">
        <f t="shared" si="11"/>
        <v>44531</v>
      </c>
      <c r="B85" s="20">
        <f t="shared" si="9"/>
        <v>44561</v>
      </c>
      <c r="C85" s="9">
        <v>17.46</v>
      </c>
      <c r="D85" s="9">
        <f t="shared" si="10"/>
        <v>26.19</v>
      </c>
      <c r="E85" s="8">
        <f t="shared" si="6"/>
        <v>0</v>
      </c>
      <c r="F85" s="8">
        <f t="shared" si="7"/>
        <v>6</v>
      </c>
      <c r="G85" s="9">
        <f t="shared" si="8"/>
        <v>0</v>
      </c>
    </row>
    <row r="86" spans="1:7" hidden="1" x14ac:dyDescent="0.25">
      <c r="A86" s="20">
        <f t="shared" si="11"/>
        <v>44562</v>
      </c>
      <c r="B86" s="20">
        <f t="shared" si="9"/>
        <v>44592</v>
      </c>
      <c r="C86" s="21">
        <v>17.66</v>
      </c>
      <c r="D86" s="9">
        <f t="shared" si="10"/>
        <v>26.490000000000002</v>
      </c>
      <c r="E86" s="8">
        <f t="shared" si="6"/>
        <v>0</v>
      </c>
      <c r="F86" s="8">
        <f t="shared" si="7"/>
        <v>6</v>
      </c>
      <c r="G86" s="9">
        <f t="shared" si="8"/>
        <v>0</v>
      </c>
    </row>
    <row r="87" spans="1:7" hidden="1" x14ac:dyDescent="0.25">
      <c r="A87" s="20">
        <f t="shared" si="11"/>
        <v>44593</v>
      </c>
      <c r="B87" s="20">
        <f t="shared" si="9"/>
        <v>44620</v>
      </c>
      <c r="C87" s="21">
        <v>18.3</v>
      </c>
      <c r="D87" s="9">
        <f t="shared" si="10"/>
        <v>27.450000000000003</v>
      </c>
      <c r="E87" s="8">
        <f t="shared" si="6"/>
        <v>0</v>
      </c>
      <c r="F87" s="8">
        <f t="shared" si="7"/>
        <v>6</v>
      </c>
      <c r="G87" s="9">
        <f t="shared" si="8"/>
        <v>0</v>
      </c>
    </row>
    <row r="88" spans="1:7" hidden="1" x14ac:dyDescent="0.25">
      <c r="A88" s="20">
        <f t="shared" si="11"/>
        <v>44621</v>
      </c>
      <c r="B88" s="20">
        <f t="shared" si="9"/>
        <v>44651</v>
      </c>
      <c r="C88" s="21">
        <v>18.47</v>
      </c>
      <c r="D88" s="9">
        <f t="shared" si="10"/>
        <v>27.704999999999998</v>
      </c>
      <c r="E88" s="8">
        <f t="shared" si="6"/>
        <v>0</v>
      </c>
      <c r="F88" s="8">
        <f t="shared" si="7"/>
        <v>6</v>
      </c>
      <c r="G88" s="9">
        <f t="shared" si="8"/>
        <v>0</v>
      </c>
    </row>
    <row r="89" spans="1:7" hidden="1" x14ac:dyDescent="0.25">
      <c r="A89" s="20">
        <f t="shared" si="11"/>
        <v>44652</v>
      </c>
      <c r="B89" s="20">
        <f t="shared" si="9"/>
        <v>44681</v>
      </c>
      <c r="C89" s="21">
        <v>19.05</v>
      </c>
      <c r="D89" s="9">
        <f t="shared" si="10"/>
        <v>28.575000000000003</v>
      </c>
      <c r="E89" s="8">
        <f t="shared" si="6"/>
        <v>0</v>
      </c>
      <c r="F89" s="8">
        <f t="shared" si="7"/>
        <v>6</v>
      </c>
      <c r="G89" s="9">
        <f t="shared" si="8"/>
        <v>0</v>
      </c>
    </row>
    <row r="90" spans="1:7" hidden="1" x14ac:dyDescent="0.25">
      <c r="A90" s="20">
        <f t="shared" si="11"/>
        <v>44682</v>
      </c>
      <c r="B90" s="20">
        <f t="shared" si="9"/>
        <v>44712</v>
      </c>
      <c r="C90" s="21">
        <v>19.71</v>
      </c>
      <c r="D90" s="9">
        <f t="shared" si="10"/>
        <v>29.565000000000001</v>
      </c>
      <c r="E90" s="8">
        <f t="shared" si="6"/>
        <v>0</v>
      </c>
      <c r="F90" s="8">
        <f t="shared" si="7"/>
        <v>6</v>
      </c>
      <c r="G90" s="9">
        <f t="shared" si="8"/>
        <v>0</v>
      </c>
    </row>
    <row r="91" spans="1:7" hidden="1" x14ac:dyDescent="0.25">
      <c r="A91" s="20">
        <f t="shared" si="11"/>
        <v>44713</v>
      </c>
      <c r="B91" s="20">
        <f t="shared" si="9"/>
        <v>44742</v>
      </c>
      <c r="C91" s="21">
        <v>20.399999999999999</v>
      </c>
      <c r="D91" s="9">
        <f t="shared" si="10"/>
        <v>30.599999999999998</v>
      </c>
      <c r="E91" s="8">
        <f t="shared" si="6"/>
        <v>0</v>
      </c>
      <c r="F91" s="8">
        <f t="shared" si="7"/>
        <v>6</v>
      </c>
      <c r="G91" s="9">
        <f t="shared" si="8"/>
        <v>0</v>
      </c>
    </row>
    <row r="92" spans="1:7" hidden="1" x14ac:dyDescent="0.25">
      <c r="A92" s="20">
        <f t="shared" si="11"/>
        <v>44743</v>
      </c>
      <c r="B92" s="20">
        <f t="shared" si="9"/>
        <v>44773</v>
      </c>
      <c r="C92" s="21">
        <v>21.28</v>
      </c>
      <c r="D92" s="9">
        <f t="shared" si="10"/>
        <v>31.92</v>
      </c>
      <c r="E92" s="8">
        <f t="shared" si="6"/>
        <v>0</v>
      </c>
      <c r="F92" s="8">
        <f t="shared" si="7"/>
        <v>6</v>
      </c>
      <c r="G92" s="9">
        <f t="shared" si="8"/>
        <v>0</v>
      </c>
    </row>
    <row r="93" spans="1:7" hidden="1" x14ac:dyDescent="0.25">
      <c r="A93" s="20">
        <f t="shared" si="11"/>
        <v>44774</v>
      </c>
      <c r="B93" s="20">
        <f t="shared" si="9"/>
        <v>44804</v>
      </c>
      <c r="C93" s="21">
        <v>22.21</v>
      </c>
      <c r="D93" s="9">
        <f t="shared" si="10"/>
        <v>33.314999999999998</v>
      </c>
      <c r="E93" s="8">
        <f t="shared" si="6"/>
        <v>0</v>
      </c>
      <c r="F93" s="8">
        <f t="shared" si="7"/>
        <v>6</v>
      </c>
      <c r="G93" s="9">
        <f t="shared" si="8"/>
        <v>0</v>
      </c>
    </row>
    <row r="94" spans="1:7" hidden="1" x14ac:dyDescent="0.25">
      <c r="A94" s="20">
        <f t="shared" si="11"/>
        <v>44805</v>
      </c>
      <c r="B94" s="20">
        <f t="shared" si="9"/>
        <v>44834</v>
      </c>
      <c r="C94" s="21">
        <v>23.5</v>
      </c>
      <c r="D94" s="9">
        <f t="shared" si="10"/>
        <v>35.25</v>
      </c>
      <c r="E94" s="8">
        <f t="shared" si="6"/>
        <v>0</v>
      </c>
      <c r="F94" s="8">
        <f t="shared" si="7"/>
        <v>6</v>
      </c>
      <c r="G94" s="9">
        <f t="shared" si="8"/>
        <v>0</v>
      </c>
    </row>
    <row r="95" spans="1:7" hidden="1" x14ac:dyDescent="0.25">
      <c r="A95" s="20">
        <f t="shared" si="11"/>
        <v>44835</v>
      </c>
      <c r="B95" s="20">
        <f t="shared" si="9"/>
        <v>44865</v>
      </c>
      <c r="C95" s="21">
        <v>24.61</v>
      </c>
      <c r="D95" s="9">
        <f t="shared" si="10"/>
        <v>36.914999999999999</v>
      </c>
      <c r="E95" s="8">
        <f t="shared" si="6"/>
        <v>0</v>
      </c>
      <c r="F95" s="8">
        <f t="shared" si="7"/>
        <v>6</v>
      </c>
      <c r="G95" s="9">
        <f t="shared" si="8"/>
        <v>0</v>
      </c>
    </row>
    <row r="96" spans="1:7" hidden="1" x14ac:dyDescent="0.25">
      <c r="A96" s="20">
        <f t="shared" si="11"/>
        <v>44866</v>
      </c>
      <c r="B96" s="20">
        <f t="shared" si="9"/>
        <v>44895</v>
      </c>
      <c r="C96" s="21">
        <v>25.78</v>
      </c>
      <c r="D96" s="9">
        <f t="shared" si="10"/>
        <v>38.67</v>
      </c>
      <c r="E96" s="8">
        <f t="shared" si="6"/>
        <v>0</v>
      </c>
      <c r="F96" s="8">
        <f t="shared" si="7"/>
        <v>6</v>
      </c>
      <c r="G96" s="9">
        <f t="shared" si="8"/>
        <v>0</v>
      </c>
    </row>
    <row r="97" spans="1:7" hidden="1" x14ac:dyDescent="0.25">
      <c r="A97" s="20">
        <f t="shared" si="11"/>
        <v>44896</v>
      </c>
      <c r="B97" s="20">
        <f t="shared" si="9"/>
        <v>44926</v>
      </c>
      <c r="C97" s="21">
        <v>27.64</v>
      </c>
      <c r="D97" s="9">
        <f t="shared" si="10"/>
        <v>41.46</v>
      </c>
      <c r="E97" s="8">
        <f t="shared" si="6"/>
        <v>0</v>
      </c>
      <c r="F97" s="8">
        <f t="shared" si="7"/>
        <v>6</v>
      </c>
      <c r="G97" s="9">
        <f t="shared" si="8"/>
        <v>0</v>
      </c>
    </row>
    <row r="98" spans="1:7" hidden="1" x14ac:dyDescent="0.25">
      <c r="A98" s="20">
        <f t="shared" si="11"/>
        <v>44927</v>
      </c>
      <c r="B98" s="20">
        <f t="shared" si="9"/>
        <v>44957</v>
      </c>
      <c r="C98" s="21">
        <v>28.84</v>
      </c>
      <c r="D98" s="9">
        <f t="shared" si="10"/>
        <v>43.26</v>
      </c>
      <c r="E98" s="8">
        <f t="shared" si="6"/>
        <v>0</v>
      </c>
      <c r="F98" s="8">
        <f t="shared" si="7"/>
        <v>6</v>
      </c>
      <c r="G98" s="9">
        <f t="shared" si="8"/>
        <v>0</v>
      </c>
    </row>
    <row r="99" spans="1:7" hidden="1" x14ac:dyDescent="0.25">
      <c r="A99" s="20">
        <f t="shared" si="11"/>
        <v>44958</v>
      </c>
      <c r="B99" s="20">
        <f t="shared" si="9"/>
        <v>44985</v>
      </c>
      <c r="C99" s="21">
        <v>30.18</v>
      </c>
      <c r="D99" s="9">
        <f t="shared" si="10"/>
        <v>45.269999999999996</v>
      </c>
      <c r="E99" s="8">
        <f t="shared" si="6"/>
        <v>0</v>
      </c>
      <c r="F99" s="8">
        <f t="shared" si="7"/>
        <v>6</v>
      </c>
      <c r="G99" s="9">
        <f>(((1+(D99/100))^(E99/365))-1)*$C$7</f>
        <v>0</v>
      </c>
    </row>
    <row r="100" spans="1:7" hidden="1" x14ac:dyDescent="0.25">
      <c r="A100" s="20">
        <f t="shared" si="11"/>
        <v>44986</v>
      </c>
      <c r="B100" s="20">
        <f t="shared" si="9"/>
        <v>45016</v>
      </c>
      <c r="C100" s="21">
        <v>30.84</v>
      </c>
      <c r="D100" s="9">
        <f t="shared" si="10"/>
        <v>46.26</v>
      </c>
      <c r="E100" s="8">
        <f t="shared" si="6"/>
        <v>0</v>
      </c>
      <c r="F100" s="8">
        <f t="shared" si="7"/>
        <v>6</v>
      </c>
      <c r="G100" s="9">
        <f t="shared" si="8"/>
        <v>0</v>
      </c>
    </row>
    <row r="101" spans="1:7" hidden="1" x14ac:dyDescent="0.25">
      <c r="A101" s="20">
        <v>45040</v>
      </c>
      <c r="B101" s="20">
        <f t="shared" si="9"/>
        <v>45046</v>
      </c>
      <c r="C101" s="21">
        <v>31.39</v>
      </c>
      <c r="D101" s="9">
        <f t="shared" si="10"/>
        <v>47.085000000000001</v>
      </c>
      <c r="E101" s="8">
        <f t="shared" si="6"/>
        <v>0</v>
      </c>
      <c r="F101" s="8">
        <f t="shared" si="7"/>
        <v>6</v>
      </c>
      <c r="G101" s="9">
        <f t="shared" si="8"/>
        <v>0</v>
      </c>
    </row>
    <row r="102" spans="1:7" hidden="1" x14ac:dyDescent="0.25">
      <c r="A102" s="20">
        <f>+B101+1</f>
        <v>45047</v>
      </c>
      <c r="B102" s="20">
        <f t="shared" si="9"/>
        <v>45077</v>
      </c>
      <c r="C102" s="21">
        <v>30.27</v>
      </c>
      <c r="D102" s="9">
        <f t="shared" si="10"/>
        <v>45.405000000000001</v>
      </c>
      <c r="E102" s="8">
        <f t="shared" si="6"/>
        <v>0</v>
      </c>
      <c r="F102" s="8">
        <f t="shared" si="7"/>
        <v>6</v>
      </c>
      <c r="G102" s="9">
        <f t="shared" si="8"/>
        <v>0</v>
      </c>
    </row>
    <row r="103" spans="1:7" hidden="1" x14ac:dyDescent="0.25">
      <c r="A103" s="20">
        <v>45097</v>
      </c>
      <c r="B103" s="20">
        <f t="shared" si="9"/>
        <v>45107</v>
      </c>
      <c r="C103" s="21">
        <v>29.76</v>
      </c>
      <c r="D103" s="9">
        <f t="shared" si="10"/>
        <v>44.64</v>
      </c>
      <c r="E103" s="8">
        <f t="shared" si="6"/>
        <v>0</v>
      </c>
      <c r="F103" s="8">
        <f t="shared" si="7"/>
        <v>6</v>
      </c>
      <c r="G103" s="9">
        <f t="shared" si="8"/>
        <v>0</v>
      </c>
    </row>
    <row r="104" spans="1:7" x14ac:dyDescent="0.25">
      <c r="A104" s="20">
        <v>45119</v>
      </c>
      <c r="B104" s="20">
        <f t="shared" si="9"/>
        <v>45138</v>
      </c>
      <c r="C104" s="21">
        <v>29.36</v>
      </c>
      <c r="D104" s="9">
        <f t="shared" si="10"/>
        <v>44.04</v>
      </c>
      <c r="E104" s="8">
        <f t="shared" si="6"/>
        <v>20</v>
      </c>
      <c r="F104" s="8">
        <f t="shared" si="7"/>
        <v>26</v>
      </c>
      <c r="G104" s="9">
        <f t="shared" si="8"/>
        <v>7512.3033456460362</v>
      </c>
    </row>
    <row r="105" spans="1:7" x14ac:dyDescent="0.25">
      <c r="A105" s="20">
        <f t="shared" si="11"/>
        <v>45139</v>
      </c>
      <c r="B105" s="20">
        <f t="shared" si="9"/>
        <v>45169</v>
      </c>
      <c r="C105" s="21">
        <v>28.75</v>
      </c>
      <c r="D105" s="9">
        <f t="shared" si="10"/>
        <v>43.125</v>
      </c>
      <c r="E105" s="8">
        <f t="shared" si="6"/>
        <v>31</v>
      </c>
      <c r="F105" s="8">
        <f t="shared" si="7"/>
        <v>57</v>
      </c>
      <c r="G105" s="9">
        <f t="shared" si="8"/>
        <v>11500.951820140011</v>
      </c>
    </row>
    <row r="106" spans="1:7" x14ac:dyDescent="0.25">
      <c r="A106" s="20">
        <f t="shared" si="11"/>
        <v>45170</v>
      </c>
      <c r="B106" s="20">
        <f t="shared" si="9"/>
        <v>45199</v>
      </c>
      <c r="C106" s="21">
        <v>28.03</v>
      </c>
      <c r="D106" s="9">
        <f t="shared" si="10"/>
        <v>42.045000000000002</v>
      </c>
      <c r="E106" s="8">
        <f t="shared" si="6"/>
        <v>30</v>
      </c>
      <c r="F106" s="8">
        <f t="shared" si="7"/>
        <v>87</v>
      </c>
      <c r="G106" s="9">
        <f t="shared" si="8"/>
        <v>10886.046797549468</v>
      </c>
    </row>
    <row r="107" spans="1:7" x14ac:dyDescent="0.25">
      <c r="A107" s="20">
        <f t="shared" si="11"/>
        <v>45200</v>
      </c>
      <c r="B107" s="20">
        <f t="shared" si="9"/>
        <v>45230</v>
      </c>
      <c r="C107" s="21">
        <v>26.53</v>
      </c>
      <c r="D107" s="9">
        <f t="shared" si="10"/>
        <v>39.795000000000002</v>
      </c>
      <c r="E107" s="8">
        <f t="shared" si="6"/>
        <v>31</v>
      </c>
      <c r="F107" s="8">
        <f t="shared" si="7"/>
        <v>118</v>
      </c>
      <c r="G107" s="9">
        <f t="shared" si="8"/>
        <v>10735.040317896572</v>
      </c>
    </row>
    <row r="108" spans="1:7" x14ac:dyDescent="0.25">
      <c r="A108" s="20">
        <f t="shared" si="11"/>
        <v>45231</v>
      </c>
      <c r="B108" s="20">
        <f t="shared" si="9"/>
        <v>45260</v>
      </c>
      <c r="C108" s="21">
        <v>25.52</v>
      </c>
      <c r="D108" s="9">
        <f t="shared" si="10"/>
        <v>38.28</v>
      </c>
      <c r="E108" s="8">
        <f t="shared" si="6"/>
        <v>30</v>
      </c>
      <c r="F108" s="8">
        <f t="shared" si="7"/>
        <v>148</v>
      </c>
      <c r="G108" s="9">
        <f t="shared" si="8"/>
        <v>10041.692890352324</v>
      </c>
    </row>
    <row r="109" spans="1:7" x14ac:dyDescent="0.25">
      <c r="A109" s="20">
        <f t="shared" si="11"/>
        <v>45261</v>
      </c>
      <c r="B109" s="20">
        <f t="shared" si="9"/>
        <v>45291</v>
      </c>
      <c r="C109" s="21">
        <v>25.04</v>
      </c>
      <c r="D109" s="9">
        <f t="shared" si="10"/>
        <v>37.56</v>
      </c>
      <c r="E109" s="8">
        <f t="shared" si="6"/>
        <v>31</v>
      </c>
      <c r="F109" s="8">
        <f t="shared" si="7"/>
        <v>179</v>
      </c>
      <c r="G109" s="9">
        <f t="shared" si="8"/>
        <v>10211.563516938106</v>
      </c>
    </row>
    <row r="110" spans="1:7" x14ac:dyDescent="0.25">
      <c r="A110" s="20">
        <f t="shared" si="11"/>
        <v>45292</v>
      </c>
      <c r="B110" s="20">
        <f t="shared" si="9"/>
        <v>45322</v>
      </c>
      <c r="C110" s="21">
        <v>23.32</v>
      </c>
      <c r="D110" s="9">
        <f t="shared" si="10"/>
        <v>34.980000000000004</v>
      </c>
      <c r="E110" s="8">
        <f t="shared" si="6"/>
        <v>31</v>
      </c>
      <c r="F110" s="8">
        <f t="shared" si="7"/>
        <v>210</v>
      </c>
      <c r="G110" s="9">
        <f t="shared" si="8"/>
        <v>9597.515222963726</v>
      </c>
    </row>
    <row r="111" spans="1:7" x14ac:dyDescent="0.25">
      <c r="A111" s="20">
        <f t="shared" si="11"/>
        <v>45323</v>
      </c>
      <c r="B111" s="20">
        <f t="shared" si="9"/>
        <v>45351</v>
      </c>
      <c r="C111" s="21">
        <v>23.31</v>
      </c>
      <c r="D111" s="9">
        <f t="shared" si="10"/>
        <v>34.964999999999996</v>
      </c>
      <c r="E111" s="8">
        <f t="shared" si="6"/>
        <v>29</v>
      </c>
      <c r="F111" s="8">
        <f t="shared" si="7"/>
        <v>239</v>
      </c>
      <c r="G111" s="9">
        <f t="shared" si="8"/>
        <v>8967.5515920287125</v>
      </c>
    </row>
    <row r="112" spans="1:7" x14ac:dyDescent="0.25">
      <c r="A112" s="20">
        <f t="shared" si="11"/>
        <v>45352</v>
      </c>
      <c r="B112" s="20">
        <f t="shared" si="9"/>
        <v>45382</v>
      </c>
      <c r="C112" s="21">
        <v>22.2</v>
      </c>
      <c r="D112" s="9">
        <f t="shared" si="10"/>
        <v>33.299999999999997</v>
      </c>
      <c r="E112" s="8">
        <f t="shared" si="6"/>
        <v>31</v>
      </c>
      <c r="F112" s="8">
        <f t="shared" si="7"/>
        <v>270</v>
      </c>
      <c r="G112" s="9">
        <f t="shared" si="8"/>
        <v>9191.8698113091141</v>
      </c>
    </row>
    <row r="113" spans="1:7" x14ac:dyDescent="0.25">
      <c r="A113" s="20">
        <v>45383</v>
      </c>
      <c r="B113" s="20">
        <f t="shared" si="9"/>
        <v>45412</v>
      </c>
      <c r="C113" s="21">
        <v>22.06</v>
      </c>
      <c r="D113" s="9">
        <f t="shared" si="10"/>
        <v>33.089999999999996</v>
      </c>
      <c r="E113" s="8">
        <f t="shared" si="6"/>
        <v>30</v>
      </c>
      <c r="F113" s="8">
        <f t="shared" si="7"/>
        <v>300</v>
      </c>
      <c r="G113" s="9">
        <f t="shared" si="8"/>
        <v>8842.4929126858533</v>
      </c>
    </row>
    <row r="114" spans="1:7" x14ac:dyDescent="0.25">
      <c r="A114" s="20">
        <f t="shared" si="11"/>
        <v>45413</v>
      </c>
      <c r="B114" s="20">
        <f t="shared" si="9"/>
        <v>45443</v>
      </c>
      <c r="C114" s="21">
        <v>21.02</v>
      </c>
      <c r="D114" s="9">
        <f t="shared" si="10"/>
        <v>31.53</v>
      </c>
      <c r="E114" s="8">
        <f t="shared" si="6"/>
        <v>31</v>
      </c>
      <c r="F114" s="8">
        <f t="shared" si="7"/>
        <v>331</v>
      </c>
      <c r="G114" s="9">
        <f t="shared" si="8"/>
        <v>8759.4008414487944</v>
      </c>
    </row>
    <row r="115" spans="1:7" x14ac:dyDescent="0.25">
      <c r="A115" s="20">
        <f t="shared" si="11"/>
        <v>45444</v>
      </c>
      <c r="B115" s="20">
        <f t="shared" si="9"/>
        <v>45473</v>
      </c>
      <c r="C115" s="21">
        <v>20.56</v>
      </c>
      <c r="D115" s="9">
        <f t="shared" si="10"/>
        <v>30.839999999999996</v>
      </c>
      <c r="E115" s="8">
        <f t="shared" si="6"/>
        <v>30</v>
      </c>
      <c r="F115" s="8">
        <f t="shared" si="7"/>
        <v>361</v>
      </c>
      <c r="G115" s="9">
        <f t="shared" si="8"/>
        <v>8309.2191804742379</v>
      </c>
    </row>
    <row r="116" spans="1:7" x14ac:dyDescent="0.25">
      <c r="A116" s="20">
        <f t="shared" si="11"/>
        <v>45474</v>
      </c>
      <c r="B116" s="20">
        <f t="shared" si="9"/>
        <v>45504</v>
      </c>
      <c r="C116" s="21">
        <v>19.66</v>
      </c>
      <c r="D116" s="9">
        <f t="shared" si="10"/>
        <v>29.490000000000002</v>
      </c>
      <c r="E116" s="8">
        <f t="shared" si="6"/>
        <v>31</v>
      </c>
      <c r="F116" s="8">
        <f t="shared" si="7"/>
        <v>392</v>
      </c>
      <c r="G116" s="9">
        <f t="shared" si="8"/>
        <v>8254.3061286886077</v>
      </c>
    </row>
    <row r="117" spans="1:7" x14ac:dyDescent="0.25">
      <c r="A117" s="20">
        <f t="shared" si="11"/>
        <v>45505</v>
      </c>
      <c r="B117" s="20">
        <f t="shared" si="9"/>
        <v>45535</v>
      </c>
      <c r="C117" s="21">
        <v>19.47</v>
      </c>
      <c r="D117" s="9">
        <f t="shared" si="10"/>
        <v>29.204999999999998</v>
      </c>
      <c r="E117" s="8">
        <f t="shared" si="6"/>
        <v>31</v>
      </c>
      <c r="F117" s="8">
        <f t="shared" si="7"/>
        <v>423</v>
      </c>
      <c r="G117" s="9">
        <f t="shared" si="8"/>
        <v>8183.1625596207477</v>
      </c>
    </row>
    <row r="118" spans="1:7" x14ac:dyDescent="0.25">
      <c r="A118" s="20">
        <f t="shared" si="11"/>
        <v>45536</v>
      </c>
      <c r="B118" s="20">
        <f t="shared" si="9"/>
        <v>45565</v>
      </c>
      <c r="C118" s="21">
        <v>19.23</v>
      </c>
      <c r="D118" s="9">
        <f t="shared" si="10"/>
        <v>28.844999999999999</v>
      </c>
      <c r="E118" s="8">
        <f t="shared" si="6"/>
        <v>30</v>
      </c>
      <c r="F118" s="8">
        <f t="shared" si="7"/>
        <v>453</v>
      </c>
      <c r="G118" s="9">
        <f t="shared" si="8"/>
        <v>7829.2957632025027</v>
      </c>
    </row>
    <row r="119" spans="1:7" x14ac:dyDescent="0.25">
      <c r="A119" s="20">
        <f t="shared" si="11"/>
        <v>45566</v>
      </c>
      <c r="B119" s="20">
        <f t="shared" si="9"/>
        <v>45596</v>
      </c>
      <c r="C119" s="21">
        <v>18.78</v>
      </c>
      <c r="D119" s="9">
        <f t="shared" si="10"/>
        <v>28.17</v>
      </c>
      <c r="E119" s="8">
        <f t="shared" si="6"/>
        <v>31</v>
      </c>
      <c r="F119" s="8">
        <f t="shared" si="7"/>
        <v>484</v>
      </c>
      <c r="G119" s="9">
        <f t="shared" si="8"/>
        <v>7923.5856720316333</v>
      </c>
    </row>
    <row r="120" spans="1:7" x14ac:dyDescent="0.25">
      <c r="A120" s="20">
        <v>45597</v>
      </c>
      <c r="B120" s="20">
        <f t="shared" si="9"/>
        <v>45626</v>
      </c>
      <c r="C120" s="21">
        <v>18.600000000000001</v>
      </c>
      <c r="D120" s="9">
        <f t="shared" si="10"/>
        <v>27.900000000000002</v>
      </c>
      <c r="E120" s="8">
        <f t="shared" si="6"/>
        <v>30</v>
      </c>
      <c r="F120" s="8">
        <f t="shared" si="7"/>
        <v>514</v>
      </c>
      <c r="G120" s="9">
        <f t="shared" si="8"/>
        <v>7599.5785714519134</v>
      </c>
    </row>
    <row r="121" spans="1:7" x14ac:dyDescent="0.25">
      <c r="A121" s="20">
        <v>45627</v>
      </c>
      <c r="B121" s="20">
        <f t="shared" si="9"/>
        <v>45657</v>
      </c>
      <c r="C121" s="21">
        <v>17.59</v>
      </c>
      <c r="D121" s="9">
        <f t="shared" si="10"/>
        <v>26.384999999999998</v>
      </c>
      <c r="E121" s="8">
        <f t="shared" si="6"/>
        <v>31</v>
      </c>
      <c r="F121" s="8">
        <f t="shared" si="7"/>
        <v>545</v>
      </c>
      <c r="G121" s="9">
        <f t="shared" si="8"/>
        <v>7471.369144303927</v>
      </c>
    </row>
    <row r="122" spans="1:7" x14ac:dyDescent="0.25">
      <c r="A122" s="20">
        <v>45658</v>
      </c>
      <c r="B122" s="20">
        <f t="shared" si="9"/>
        <v>45688</v>
      </c>
      <c r="C122" s="21">
        <v>16.59</v>
      </c>
      <c r="D122" s="9">
        <f t="shared" si="10"/>
        <v>24.884999999999998</v>
      </c>
      <c r="E122" s="8">
        <f t="shared" si="6"/>
        <v>31</v>
      </c>
      <c r="F122" s="8">
        <f t="shared" si="7"/>
        <v>576</v>
      </c>
      <c r="G122" s="9">
        <f t="shared" si="8"/>
        <v>7086.8130954263715</v>
      </c>
    </row>
    <row r="123" spans="1:7" x14ac:dyDescent="0.25">
      <c r="A123" s="20">
        <v>45689</v>
      </c>
      <c r="B123" s="20">
        <f t="shared" si="9"/>
        <v>45716</v>
      </c>
      <c r="C123" s="21">
        <v>17.53</v>
      </c>
      <c r="D123" s="9">
        <f t="shared" si="10"/>
        <v>26.295000000000002</v>
      </c>
      <c r="E123" s="8">
        <f t="shared" si="6"/>
        <v>28</v>
      </c>
      <c r="F123" s="8">
        <f t="shared" si="7"/>
        <v>604</v>
      </c>
      <c r="G123" s="9">
        <f t="shared" si="8"/>
        <v>6721.1280831848844</v>
      </c>
    </row>
    <row r="124" spans="1:7" x14ac:dyDescent="0.25">
      <c r="A124" s="20">
        <v>45717</v>
      </c>
      <c r="B124" s="20">
        <f t="shared" si="9"/>
        <v>45747</v>
      </c>
      <c r="C124" s="21">
        <v>16.61</v>
      </c>
      <c r="D124" s="9">
        <f t="shared" si="10"/>
        <v>24.914999999999999</v>
      </c>
      <c r="E124" s="8">
        <f t="shared" si="6"/>
        <v>31</v>
      </c>
      <c r="F124" s="8">
        <f t="shared" si="7"/>
        <v>635</v>
      </c>
      <c r="G124" s="9">
        <f t="shared" si="8"/>
        <v>7094.5455416232635</v>
      </c>
    </row>
    <row r="125" spans="1:7" x14ac:dyDescent="0.25">
      <c r="A125" s="20">
        <v>45748</v>
      </c>
      <c r="B125" s="20">
        <f t="shared" si="9"/>
        <v>45777</v>
      </c>
      <c r="C125" s="21">
        <v>17.079999999999998</v>
      </c>
      <c r="D125" s="9">
        <f t="shared" si="10"/>
        <v>25.619999999999997</v>
      </c>
      <c r="E125" s="8">
        <f t="shared" si="6"/>
        <v>30</v>
      </c>
      <c r="F125" s="8">
        <f t="shared" si="7"/>
        <v>665</v>
      </c>
      <c r="G125" s="9">
        <f t="shared" si="8"/>
        <v>7038.8616395997069</v>
      </c>
    </row>
    <row r="126" spans="1:7" x14ac:dyDescent="0.25">
      <c r="A126" s="20">
        <v>45778</v>
      </c>
      <c r="B126" s="20">
        <f t="shared" si="9"/>
        <v>45808</v>
      </c>
      <c r="C126" s="21">
        <v>17.309999999999999</v>
      </c>
      <c r="D126" s="9">
        <f t="shared" si="10"/>
        <v>25.964999999999996</v>
      </c>
      <c r="E126" s="8">
        <f t="shared" si="6"/>
        <v>31</v>
      </c>
      <c r="F126" s="8">
        <f t="shared" si="7"/>
        <v>696</v>
      </c>
      <c r="G126" s="9">
        <f t="shared" si="8"/>
        <v>7364.1162454361502</v>
      </c>
    </row>
    <row r="127" spans="1:7" ht="15.75" thickBot="1" x14ac:dyDescent="0.3">
      <c r="A127" s="20">
        <v>45809</v>
      </c>
      <c r="B127" s="20">
        <f t="shared" si="9"/>
        <v>45838</v>
      </c>
      <c r="C127" s="9">
        <v>17.03</v>
      </c>
      <c r="D127" s="9">
        <f t="shared" si="10"/>
        <v>25.545000000000002</v>
      </c>
      <c r="E127" s="8">
        <f t="shared" si="6"/>
        <v>30</v>
      </c>
      <c r="F127" s="8">
        <f t="shared" si="7"/>
        <v>726</v>
      </c>
      <c r="G127" s="9">
        <f t="shared" si="8"/>
        <v>7020.2587774710546</v>
      </c>
    </row>
    <row r="128" spans="1:7" ht="15.75" thickBot="1" x14ac:dyDescent="0.3">
      <c r="A128" s="43" t="s">
        <v>14</v>
      </c>
      <c r="B128" s="44"/>
      <c r="C128" s="44"/>
      <c r="D128" s="44"/>
      <c r="E128" s="44"/>
      <c r="F128" s="45"/>
      <c r="G128" s="22">
        <f>SUM(G15:G127)</f>
        <v>204142.66947147367</v>
      </c>
    </row>
  </sheetData>
  <mergeCells count="10">
    <mergeCell ref="A128:F128"/>
    <mergeCell ref="F12:F14"/>
    <mergeCell ref="G12:G14"/>
    <mergeCell ref="A1:G1"/>
    <mergeCell ref="A2:G2"/>
    <mergeCell ref="A4:G4"/>
    <mergeCell ref="A12:B14"/>
    <mergeCell ref="C12:C14"/>
    <mergeCell ref="D12:D14"/>
    <mergeCell ref="E12:E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LIQUIDACIÓN</vt:lpstr>
      <vt:lpstr>FE015286</vt:lpstr>
      <vt:lpstr>FE014995</vt:lpstr>
      <vt:lpstr>FE014577</vt:lpstr>
      <vt:lpstr>FE014548 - FE014549</vt:lpstr>
      <vt:lpstr>FE014495</vt:lpstr>
      <vt:lpstr>FE014479</vt:lpstr>
      <vt:lpstr>FE014335</vt:lpstr>
      <vt:lpstr>FE014278</vt:lpstr>
      <vt:lpstr>FE014225- FE014226</vt:lpstr>
      <vt:lpstr>FE014106</vt:lpstr>
      <vt:lpstr>FE013898</vt:lpstr>
      <vt:lpstr>FE014018</vt:lpstr>
      <vt:lpstr>FE014104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Patricia</dc:creator>
  <cp:keywords/>
  <dc:description/>
  <cp:lastModifiedBy>Daniela q</cp:lastModifiedBy>
  <cp:revision/>
  <dcterms:created xsi:type="dcterms:W3CDTF">2020-07-13T02:40:17Z</dcterms:created>
  <dcterms:modified xsi:type="dcterms:W3CDTF">2025-06-20T15:20:03Z</dcterms:modified>
  <cp:category/>
  <cp:contentStatus/>
</cp:coreProperties>
</file>