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1E14A6E1-B3B5-4167-83A7-314634799F1E}"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<sst xmlns="http://schemas.openxmlformats.org/spreadsheetml/2006/main" count="169" uniqueCount="143">
  <si>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</si>
  <si>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</si>
  <si>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</si>
  <si>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</si>
  <si>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</si>
  <si>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</si>
  <si>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</si>
  <si>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</si>
  <si>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</si>
  <si>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</si>
  <si>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</si>
  <si>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</si>
  <si>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</si>
  <si>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</si>
  <si>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</si>
  <si>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</si>
  <si>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</si>
  <si>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</si>
  <si>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</si>
  <si>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</si>
  <si>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</si>
  <si>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</si>
  <si>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</si>
  <si>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</si>
  <si>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</si>
  <si>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</si>
  <si>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</si>
  <si>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</si>
  <si>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</si>
  <si>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</si>
  <si>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</si>
  <si>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</si>
  <si>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</si>
  <si>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</si>
  <si>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</si>
  <si>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</si>
  <si>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</si>
  <si>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</si>
  <si>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</si>
  <si>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</si>
  <si>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</si>
  <si>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</si>
  <si>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</si>
  <si>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</si>
  <si>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</si>
  <si>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</si>
  <si>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</si>
  <si>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</si>
  <si>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</si>
  <si>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</si>
  <si>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</si>
  <si>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</si>
  <si>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</si>
  <si>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</si>
  <si>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</si>
  <si>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</si>
  <si>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</si>
  <si>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</si>
  <si>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</si>
  <si>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</si>
  <si>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</si>
  <si>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</si>
  <si>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</si>
  <si>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</si>
  <si>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</si>
  <si>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</si>
  <si>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</si>
  <si>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</si>
  <si>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</si>
  <si>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</si>
  <si>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</si>
  <si>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</si>
  <si>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</si>
  <si>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</si>
  <si>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</si>
  <si>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</si>
  <si>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</si>
  <si>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</si>
  <si>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</si>
  <si>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</si>
  <si>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</si>
  <si>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</si>
  <si>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</si>
  <si>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</si>
  <si>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</si>
  <si>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</si>
  <si>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</si>
  <si>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</si>
  <si>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</si>
  <si>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</si>
  <si>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</si>
  <si>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</si>
  <si>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</si>
  <si>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</si>
  <si>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</si>
  <si>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</si>
  <si>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</si>
  <si>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</si>
  <si>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</si>
  <si>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</si>
  <si>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</si>
  <si>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</si>
  <si>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</si>
  <si>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</si>
  <si>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</si>
  <si>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</si>
  <si>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</si>
  <si>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</si>
  <si>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</si>
  <si>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</si>
  <si>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</si>
  <si>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</si>
  <si>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</si>
  <si>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</si>
  <si>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</si>
  <si>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</si>
  <si>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</si>
  <si>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</si>
  <si>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</si>
  <si>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</si>
  <si>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</si>
  <si>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</si>
  <si>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</si>
  <si>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</si>
  <si>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</si>
  <si>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</si>
  <si>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</si>
  <si>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</si>
  <si>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</si>
  <si>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</si>
  <si>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Ávila</t>
  </si>
  <si>
    <t>LOGISTICA Y MANUFACTURA ZF-LOGMAN ZF S.A.S.</t>
  </si>
  <si>
    <t>1.GENDARMES DE SEGURIDAD LTDA (Prestadora del servicio de seguridad al Centro Logístico del Pacifico Usuario de Zona Franca-CELPA S.A.)
2.CELAR LTDA (Prestadora del servicio de seguridad a la copropiedad Centro Logístico del Pacífico-CELPA)
3. CENTRO LOGISTICO DEL PACIFICO S.A. – USUARIO OPERADOR DE ZONA FRANCA – CELPA S.A. (Asegurado)
4. COPROPOPIEDAD CENTRO LOGISTICO DEL PACIFICO – COPROPIEDAD CELPA (Asegurado)</t>
  </si>
  <si>
    <t>1. CENTRO LOGISTICO DEL PACIFICO S.A. – USUARIO OPERADOR DE ZONA FRANCA – CELPA S.A. (Asegurado)
2. COPROPOPIEDAD CENTRO LOGISTICO DEL PACIFICO – COPROPIEDAD CELPA (Asegurado)</t>
  </si>
  <si>
    <t xml:space="preserve">La parte demandante propone pretensiones principales y subsidiarias.
1.Las pretensiones principales se encaminan a solicitar la declaración de la responsabilidad civil contractual de cada uno de los demandados conforme a lo establecido en el artículo 1604 y ss del Código Civil debido al hurto de mercancías y, consecuentemente, condenar a la parte demanda a reconocer los siguientes perjuicios:
•	Daño emergente: $84.395.949.
•	Lucro cesante: 1.045.973.407.
•	Costos de audiencia de conciliación: $1.200.000
2.Las pretensiones subsidiarias se encaminan a solicitar la declaración de la responsabilidad civil extracontractual de cada uno de los demandados conforme a lo establecido en el artículo 2341 y ss del Código Civil debido al hurto de mercancías y, consecuentemente, condenar a la parte demanda a reconocer los siguientes perjuicios:
•	Daño emergente: $84.395.949.
•	Lucro cesante: 1.045.973.407.
•	Costos de audiencia de conciliación: $1.200.000
Total solicitado: $1.131.569.356                                                                                                                                                                       </t>
  </si>
  <si>
    <t>En los meses de enero y febrero de 2023, Logística y Manufactura ZF se encontraba desarrollando su objeto social en el Centro Logístico del Pacífico-CELPA, contando con mercancía ubicada en el lote 23 de la bodega No. 98 Manzana E en la zona franca ubicada en el km 13 de la vía alterna de Buenaventura, la cual era operada por CELPA S.A.
Al realizar inventario, la compañía demandante se da cuenta de que existe mercancía faltante de sus clientes Maxicassa S.A.S. y Construcerámicas Colombia S.A.S. la cual asciende a un valor de $84.395.949. De esta manera, se dan cuenta que la mercancía fue hurtada.
Para el momento de los hechos, CELAR Limitada tenía contrato con Copropiedad Celpa que prestaba el servicio de operador de medios tecnológicos y CCTV.
CELPA S.A. encontró una irregularidad el día 7 de febrero de 2023, ya que se permitió el ingreso y salida de un vehículo carpado tras haber cargado en la bodega afectada omitiendo los protocolos de seguridad.</t>
  </si>
  <si>
    <t>Juzgado Primero Civil del Circuito de Buenaventura</t>
  </si>
  <si>
    <t>761093103001-2024-00109-00</t>
  </si>
  <si>
    <t>Póliza de Responsabilidad Civil Extracontractual</t>
  </si>
  <si>
    <t>El día 14 de julio de 2025 se contestó al llamamiento en garantía efectuado por Centro Logístico del Pacífico S.A. y Copropiedad Centro Logístico del Pacífico</t>
  </si>
  <si>
    <t xml:space="preserve">La contingencia se califica como EVENTUAL comoquiera que la póliza de responsabilidad civil extracontractual No. 1801220000750 presta cobertura material debido a que, si bien no puede afectarse el amparo básico de responsabilidad civil extracontractual en tanto solo cubre los servicios de vigilancia prestados directamente por personal del asegurado, cuenta con el amparo adicional de contratistas y subcontratistas. Igualmente, presta cobertura temporal, sin embargo, dependerá del debate probatorio acreditar la responsabilidad civil del asegurado.
En primer lugar, debe decirse que la póliza de RCE No. 1801220000750 presta cobertura temporal ya que el presunto hurto de mercancía habría ocurrido el día 7 de febrero de 2023, fecha contemplada dentro de la vigencia de la póliza comprendida entre el 25 de septiembre de 2022 y el 25 de septiembre de 2023. Por otra parte, la póliza presta cobertura material ya que, si bien el amparo básico de RCE solo cubre los servicios de vigilancia prestados directamente por personal vinculado al asegurado, la póliza cuenta con el amparo adicional de contratistas y subcontratistas, el cual sería aplicable al presente caso teniendo en cuenta que el servicio de seguridad fue prestado mediante empresas contratadas por el asegurado.  
Lo anterior debe analizarse de manera conjunta con la responsabilidad civil del asegurado la cual deberá acreditarse en la etapa probatoria atendiendo a los siguientes aspectos: i) Celpa S.A., en su calidad de usuario operador de zona franca, tiene le deber de garantizar y coordinar el servicio de vigilancia de la zona franca conforme a lo dispuesto en los Decretos Nos. 2147 de 2016 y 383 de 2007: ii) Dicho deber fue cumplido mediante contratación realizada con las empresas de seguridad Celar LTDA y Gendarmes de Seguridad LTDA para que provean el servicio de seguridad de la zona franca; iii) Al observar los registros de los guardias de seguridad de la empresa Gendarmes de Seguridad LTDA no se observa ninguna novedad inscrita con fecha 7 de febrero de 2023, día en que habría ocurrido el hurto de la mercancía; iv) esta información también se complementa con el informe de seguridad dado por la empresa de vigilancia en el que se refiere que no existió novedad el presunto día del hurto y que los ingresos permitidos a la zona franca se realizaron mediante comunicación de radio y conforme a las instrucciones de la jefatura de seguridad perteneciente a este contratista; v) A lo anterior se añade que dicho informe realizados por Gendarmes de Seguridad LTDA refiere que el asegurado nunca adoptó las modificaciones en temas de seguridad recomendadas por el contratista; vi) En contraste con lo anterior, se observa correo electrónico del 21 de febrero de 2023 remitido por el jefe de seguridad de Celpa S.A. a la empresa de vigilancia de Gendarmes de Seguridad LTDA informando que se observa en las grabaciones del día de los hechos que el guarda de seguridad omitió los protocolos establecidos para el ingreso y la inspección de vehículo: vii) Conforme a lo anterior, se definirá en la etapa probatoria si el supuesto hurto tuvo lugar por una omisión atribuible únicamente a la empresa de seguridad Gendarmes de Seguridad LTDA, o si, por el contrario, el miso sucedió por una omisión por parte del usuario de la zona franca respecto de acoger las recomendaciones de seguridad dadas, esto permitirá que el Juez defina si mediante la sola contratación de empresas de seguridad, el asegurado cumplió las obligaciones previstas en la normatividad especial siendo atribuible la responsabilidad únicamente a las empresas de seguridad, o si desplegó una conducta que lo haga responsable del hurto siendo insuficiente la simple contratación de seguridad especializada. 
Lo esgrimido sin perjuicio del carácter contingente del proceso.  </t>
  </si>
  <si>
    <t>La liquidación objetiva asciende a $23.912.049. A este valor se llegó de la siguiente manera: 
1.Lucro cesante: $0
No se reconoce ningún valor por este concepto toda vez que la parte demandante solicita el mismo afirmando que a raíz del hurto de mercancía se frustró la posibilidad de seguir prestando servicios a sus clientes Construcerámicas Colombia S.A.S. y Maxxicasa S.A.S., sin embargo, no allega prueba que dé cuenta de la finalización de un contrato o siquiera de la cancelación de unas negociaciones para la continuidad en la prestación de los servicios, así como tampoco allega prueba documental que respalde la estimación del supuesto perjuicio.
2.Daño emergente: $77.392.049.
-Se reconoce la suma de $77.392.049 teniendo en cuenta que existe una reclamación de Construcerámicas Colombia S.A.S. a Logman ZF S.A.S. en la que refiere la mercancía hurtada asociada a los conocimientos de embarque Nos.; ESITJ202203327; ESITJ202203329; ESITJ202203330; ESITJ202203361, y de manera conjunta, refiere el valor total de la mercancía hurtada. Ahora bien, se considera que este valor deberá ser analizado nuevamente una vez se surta la etapa probatoria toda vez que hasta el momento no existe certeza de si el demandante tuvo que asumir el precio reclamado por su cliente generándole un daño emergente. Además, tampoco se allegan soportes contables que den cuenta del reconocimiento de este pago, por lo que el interrogatorio de parte será fundamental para definir tal aspecto.
- No se reconoce el valor de $7.003.900 asociado a la mercancía hurtada de Maxxicasa S.A.S., toda vez que ni siquiera se acredita que dicho cliente de la parte demandante le haya reclamado el pago del valor de dicha mercancía, por lo tanto, no hay prueba de que la parte actora haya asumido dicho valor. No obstante, esta liquidación deberá revisarse al momento de que se surta el interrogatorio de parte del representante legal de Logman ZF S.A.S. 
-No se reconoce el valor de $1.200.000 por concepto de gastos para conciliación extrajudicial pues, si bien existe un comprobante de bajo emitido por Bancolombia S.A., este documento data del 24 de abril de 2024, es decir, 9 días después de la fecha de solicitud de conciliación extrajudicial, por lo que dicha inconsistencia no permite vincular la transferencia en cuestión con los supuestos gastos asumidos para efectuar la conciliación extrajudicial. A lo anterior debe añadirse que el pago fue realizado por la empresa PVC Cargo S.A.S., la cual resulta ser una persona jurídica totalmente diferente a la demandante.
3.Descuento con ocasión de la póliza principal de contratistas y subcontratistas: $50.000.000
El amparo de contratistas y subcontratistas contenido en la póliza de responsabilidad civil extracontractual No. 1801220000750 contempla que solo es susceptible de afectarse en exceso de las pólizas primarias que el contratista o subcontratista deba contratar independientemente de que cuente con ellas o no. Las pólizas primarias deben tener un límite asegurado mínimo de $50.000.000, por lo cual se resta este valor al inicialmente reconocido por $77.392.049, para un resultado de $27.392.049.
4.Deducible: $3.480.000
Teniendo en cuenta que la póliza de responsabilidad civil extracontractual No. 1801220000750 establece un deducible del 10% de la pérdida y mínimo de 3 SMLMV, resulta necesario aplicar el segundo valor toda vez que el deducible no puede ser inferior a este. Así, al valor de $27.392.049 debe restarse el deducible de $3.480.000 para un resultado de $ 23.912.049. 
Total: $23.912.049.</t>
  </si>
  <si>
    <t>30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</si>
</sst>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6" zoomScale="110" zoomScaleNormal="110" workbookViewId="0">
      <selection activeCell="A20" sqref="A20:H20"/>
    </sheetView>
  </sheetViews>
  <sheetFormatPr baseColWidth="10" defaultColWidth="11.42578125"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60" t="s">
        <v>1</v>
      </c>
      <c r="B2" s="60"/>
      <c r="C2" s="60"/>
      <c r="D2" s="60"/>
      <c r="E2" s="60"/>
      <c r="F2" s="60"/>
      <c r="G2" s="60"/>
      <c r="H2" s="60"/>
      <c r="O2" s="23"/>
      <c r="P2" s="24"/>
      <c r="Q2" s="24"/>
      <c r="R2" s="24"/>
      <c r="S2" s="24"/>
    </row>
    <row r="3" spans="1:19" x14ac:dyDescent="0.25">
      <c r="A3" s="57" t="s">
        <v>2</v>
      </c>
      <c r="B3" s="57"/>
      <c r="C3" s="57"/>
      <c r="D3" s="52" t="s">
        <v>142</v>
      </c>
      <c r="E3" s="52"/>
      <c r="F3" s="52"/>
      <c r="G3" s="52"/>
      <c r="H3" s="52"/>
      <c r="O3" s="25"/>
      <c r="P3" s="25"/>
      <c r="Q3" s="26"/>
      <c r="R3" s="26"/>
    </row>
    <row r="4" spans="1:19" x14ac:dyDescent="0.25">
      <c r="A4" s="40" t="s">
        <v>3</v>
      </c>
      <c r="B4" s="47" t="s">
        <v>100</v>
      </c>
      <c r="C4" s="47"/>
      <c r="D4" s="47"/>
      <c r="E4" s="40" t="s">
        <v>4</v>
      </c>
      <c r="F4" s="48" t="s">
        <v>101</v>
      </c>
      <c r="G4" s="48"/>
      <c r="H4" s="48"/>
      <c r="O4" s="25"/>
      <c r="P4" s="25"/>
      <c r="Q4" s="26"/>
      <c r="R4" s="26"/>
    </row>
    <row r="5" spans="1:19" x14ac:dyDescent="0.25">
      <c r="A5" s="40" t="s">
        <v>5</v>
      </c>
      <c r="B5" s="46">
        <v>45820</v>
      </c>
      <c r="C5" s="46"/>
      <c r="D5" s="46"/>
      <c r="E5" s="40" t="s">
        <v>6</v>
      </c>
      <c r="F5" s="53" t="s">
        <v>103</v>
      </c>
      <c r="G5" s="53"/>
      <c r="H5" s="53"/>
      <c r="O5" s="25"/>
      <c r="P5" s="25"/>
      <c r="Q5" s="26"/>
      <c r="R5" s="26"/>
    </row>
    <row r="6" spans="1:19" ht="42.95" customHeight="1" x14ac:dyDescent="0.25">
      <c r="A6" s="40" t="s">
        <v>7</v>
      </c>
      <c r="B6" s="51" t="s">
        <v>131</v>
      </c>
      <c r="C6" s="51"/>
      <c r="D6" s="51"/>
      <c r="E6" s="51"/>
      <c r="F6" s="51"/>
      <c r="G6" s="51"/>
      <c r="H6" s="51"/>
      <c r="O6" s="25"/>
      <c r="P6" s="25"/>
      <c r="Q6" s="26"/>
      <c r="R6" s="28"/>
    </row>
    <row r="7" spans="1:19" ht="63.95" customHeight="1" x14ac:dyDescent="0.25">
      <c r="A7" s="40" t="s">
        <v>8</v>
      </c>
      <c r="B7" s="51" t="s">
        <v>132</v>
      </c>
      <c r="C7" s="51"/>
      <c r="D7" s="51"/>
      <c r="E7" s="51"/>
      <c r="F7" s="51"/>
      <c r="G7" s="51"/>
      <c r="H7" s="51"/>
      <c r="O7" s="25"/>
      <c r="P7" s="25"/>
      <c r="Q7" s="26"/>
      <c r="R7" s="28"/>
    </row>
    <row r="8" spans="1:19" ht="32.25" customHeight="1" x14ac:dyDescent="0.25">
      <c r="A8" s="40" t="s">
        <v>9</v>
      </c>
      <c r="B8" s="48" t="s">
        <v>133</v>
      </c>
      <c r="C8" s="48"/>
      <c r="D8" s="48"/>
      <c r="E8" s="48"/>
      <c r="F8" s="48"/>
      <c r="G8" s="48"/>
      <c r="H8" s="48"/>
      <c r="O8" s="25"/>
      <c r="P8" s="25"/>
      <c r="Q8" s="26"/>
      <c r="R8" s="28"/>
    </row>
    <row r="9" spans="1:19" ht="146.1" customHeight="1" x14ac:dyDescent="0.25">
      <c r="A9" s="40" t="s">
        <v>10</v>
      </c>
      <c r="B9" s="47" t="s">
        <v>134</v>
      </c>
      <c r="C9" s="47"/>
      <c r="D9" s="47"/>
      <c r="E9" s="47"/>
      <c r="F9" s="47"/>
      <c r="G9" s="47"/>
      <c r="H9" s="47"/>
      <c r="O9" s="25"/>
      <c r="P9" s="25"/>
      <c r="Q9" s="26"/>
      <c r="R9" s="28"/>
    </row>
    <row r="10" spans="1:19" x14ac:dyDescent="0.25">
      <c r="A10" s="40" t="s">
        <v>11</v>
      </c>
      <c r="B10" s="61">
        <v>23912049</v>
      </c>
      <c r="C10" s="61"/>
      <c r="D10" s="61"/>
      <c r="E10" s="61"/>
      <c r="F10" s="61"/>
      <c r="G10" s="61"/>
      <c r="H10" s="61"/>
      <c r="O10" s="25"/>
      <c r="P10" s="28"/>
      <c r="Q10" s="26"/>
      <c r="R10" s="28"/>
    </row>
    <row r="11" spans="1:19" ht="164.25" customHeight="1" x14ac:dyDescent="0.25">
      <c r="A11" s="40" t="s">
        <v>12</v>
      </c>
      <c r="B11" s="62" t="s">
        <v>135</v>
      </c>
      <c r="C11" s="62"/>
      <c r="D11" s="62"/>
      <c r="E11" s="62"/>
      <c r="F11" s="62"/>
      <c r="G11" s="62"/>
      <c r="H11" s="62"/>
      <c r="O11" s="25"/>
      <c r="P11" s="28"/>
      <c r="Q11" s="26"/>
      <c r="R11" s="28"/>
    </row>
    <row r="12" spans="1:19" ht="93" customHeight="1" x14ac:dyDescent="0.25">
      <c r="A12" s="40" t="s">
        <v>13</v>
      </c>
      <c r="B12" s="62" t="s">
        <v>140</v>
      </c>
      <c r="C12" s="62"/>
      <c r="D12" s="62"/>
      <c r="E12" s="62"/>
      <c r="F12" s="62"/>
      <c r="G12" s="62"/>
      <c r="H12" s="62"/>
      <c r="O12" s="25"/>
      <c r="P12" s="28"/>
      <c r="Q12" s="26"/>
      <c r="R12" s="28"/>
    </row>
    <row r="13" spans="1:19" ht="25.5" x14ac:dyDescent="0.25">
      <c r="A13" s="40" t="s">
        <v>14</v>
      </c>
      <c r="B13" s="41" t="s">
        <v>108</v>
      </c>
      <c r="C13" s="40" t="s">
        <v>15</v>
      </c>
      <c r="D13" s="42">
        <v>23912049</v>
      </c>
      <c r="E13" s="40" t="s">
        <v>16</v>
      </c>
      <c r="F13" s="48" t="s">
        <v>130</v>
      </c>
      <c r="G13" s="48"/>
      <c r="H13" s="48"/>
    </row>
    <row r="14" spans="1:19" ht="26.25" x14ac:dyDescent="0.25">
      <c r="A14" s="40" t="s">
        <v>17</v>
      </c>
      <c r="B14" s="48" t="s">
        <v>136</v>
      </c>
      <c r="C14" s="48"/>
      <c r="D14" s="48"/>
      <c r="E14" s="43" t="s">
        <v>18</v>
      </c>
      <c r="F14" s="48" t="s">
        <v>137</v>
      </c>
      <c r="G14" s="48"/>
      <c r="H14" s="48"/>
      <c r="P14" s="28"/>
      <c r="Q14" s="26"/>
      <c r="R14" s="28"/>
    </row>
    <row r="15" spans="1:19" ht="26.25" customHeight="1" x14ac:dyDescent="0.25">
      <c r="A15" s="40" t="s">
        <v>19</v>
      </c>
      <c r="B15" s="44"/>
      <c r="C15" s="40" t="s">
        <v>20</v>
      </c>
      <c r="D15" s="44">
        <v>1801220000750</v>
      </c>
      <c r="E15" s="45" t="s">
        <v>21</v>
      </c>
      <c r="F15" s="48" t="s">
        <v>138</v>
      </c>
      <c r="G15" s="48"/>
      <c r="H15" s="48"/>
      <c r="O15" s="25"/>
      <c r="P15" s="28"/>
      <c r="Q15" s="26"/>
      <c r="R15" s="28"/>
    </row>
    <row r="16" spans="1:19" ht="30.75" customHeight="1" x14ac:dyDescent="0.25">
      <c r="A16" s="40" t="s">
        <v>22</v>
      </c>
      <c r="B16" s="54" t="s">
        <v>118</v>
      </c>
      <c r="C16" s="55"/>
      <c r="D16" s="55"/>
      <c r="E16" s="55"/>
      <c r="F16" s="55"/>
      <c r="G16" s="55"/>
      <c r="H16" s="56"/>
      <c r="O16" s="25"/>
      <c r="P16" s="28"/>
      <c r="Q16" s="26"/>
      <c r="R16" s="28"/>
    </row>
    <row r="17" spans="1:8" ht="25.5" x14ac:dyDescent="0.25">
      <c r="A17" s="40" t="s">
        <v>23</v>
      </c>
      <c r="B17" s="52">
        <v>44964</v>
      </c>
      <c r="C17" s="52"/>
      <c r="D17" s="52"/>
      <c r="E17" s="40" t="s">
        <v>24</v>
      </c>
      <c r="F17" s="52">
        <v>45397</v>
      </c>
      <c r="G17" s="53"/>
      <c r="H17" s="53"/>
    </row>
    <row r="18" spans="1:8" x14ac:dyDescent="0.25">
      <c r="A18" s="49" t="s">
        <v>25</v>
      </c>
      <c r="B18" s="49"/>
      <c r="C18" s="49"/>
      <c r="D18" s="49"/>
      <c r="E18" s="49"/>
      <c r="F18" s="49"/>
      <c r="G18" s="49"/>
      <c r="H18" s="49"/>
    </row>
    <row r="19" spans="1:8" ht="25.5" customHeight="1" x14ac:dyDescent="0.25">
      <c r="A19" s="50" t="s">
        <v>26</v>
      </c>
      <c r="B19" s="50"/>
      <c r="C19" s="50"/>
      <c r="D19" s="50"/>
      <c r="E19" s="50"/>
      <c r="F19" s="50"/>
      <c r="G19" s="50"/>
      <c r="H19" s="50"/>
    </row>
    <row r="20" spans="1:8" ht="120.75" customHeight="1" x14ac:dyDescent="0.25">
      <c r="A20" s="47" t="s">
        <v>141</v>
      </c>
      <c r="B20" s="47"/>
      <c r="C20" s="47"/>
      <c r="D20" s="47"/>
      <c r="E20" s="47"/>
      <c r="F20" s="47"/>
      <c r="G20" s="47"/>
      <c r="H20" s="47"/>
    </row>
    <row r="21" spans="1:8" x14ac:dyDescent="0.25">
      <c r="A21" s="57" t="s">
        <v>27</v>
      </c>
      <c r="B21" s="57"/>
      <c r="C21" s="57"/>
      <c r="D21" s="57"/>
      <c r="E21" s="57"/>
      <c r="F21" s="57"/>
      <c r="G21" s="57"/>
      <c r="H21" s="57"/>
    </row>
    <row r="22" spans="1:8" ht="135.75" customHeight="1" x14ac:dyDescent="0.25">
      <c r="A22" s="58" t="s">
        <v>139</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60" t="s">
        <v>28</v>
      </c>
      <c r="B2" s="60"/>
      <c r="C2" s="60"/>
      <c r="D2" s="60"/>
      <c r="E2" s="60"/>
      <c r="F2" s="60"/>
    </row>
    <row r="3" spans="1:6" x14ac:dyDescent="0.25">
      <c r="A3" s="2" t="s">
        <v>7</v>
      </c>
      <c r="B3" s="64" t="str">
        <f>'1. ABOGADO EXTERNO'!B6:H6</f>
        <v>LOGISTICA Y MANUFACTURA ZF-LOGMAN ZF S.A.S.</v>
      </c>
      <c r="C3" s="64"/>
      <c r="D3" s="64"/>
      <c r="E3" s="64"/>
      <c r="F3" s="64"/>
    </row>
    <row r="4" spans="1:6" x14ac:dyDescent="0.25">
      <c r="A4" s="2" t="s">
        <v>29</v>
      </c>
      <c r="B4" s="36"/>
      <c r="C4" s="2" t="s">
        <v>30</v>
      </c>
      <c r="D4" s="65"/>
      <c r="E4" s="65"/>
      <c r="F4" s="65"/>
    </row>
    <row r="5" spans="1:6" x14ac:dyDescent="0.25">
      <c r="A5" s="2" t="s">
        <v>9</v>
      </c>
      <c r="B5" s="64"/>
      <c r="C5" s="64"/>
      <c r="D5" s="64"/>
      <c r="E5" s="64"/>
      <c r="F5" s="64"/>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3" t="s">
        <v>41</v>
      </c>
      <c r="D9" s="64"/>
      <c r="E9" s="2" t="s">
        <v>42</v>
      </c>
      <c r="F9" s="1"/>
    </row>
    <row r="10" spans="1:6" ht="30" x14ac:dyDescent="0.25">
      <c r="A10" s="2" t="s">
        <v>43</v>
      </c>
      <c r="B10" s="5"/>
      <c r="C10" s="63"/>
      <c r="D10" s="64"/>
      <c r="E10" s="2" t="s">
        <v>44</v>
      </c>
      <c r="F10" s="1"/>
    </row>
    <row r="11" spans="1:6" ht="46.5" customHeight="1" x14ac:dyDescent="0.25">
      <c r="A11" s="2" t="s">
        <v>45</v>
      </c>
      <c r="B11" s="37"/>
      <c r="C11" s="2" t="s">
        <v>24</v>
      </c>
      <c r="D11" s="37"/>
      <c r="E11" s="2" t="s">
        <v>10</v>
      </c>
      <c r="F11" s="38"/>
    </row>
    <row r="12" spans="1:6" ht="167.25" customHeight="1" x14ac:dyDescent="0.25">
      <c r="A12" s="2" t="s">
        <v>46</v>
      </c>
      <c r="B12" s="67"/>
      <c r="C12" s="67"/>
      <c r="D12" s="67"/>
      <c r="E12" s="67"/>
      <c r="F12" s="67"/>
    </row>
    <row r="13" spans="1:6" ht="21" x14ac:dyDescent="0.25">
      <c r="A13" s="60" t="s">
        <v>47</v>
      </c>
      <c r="B13" s="60"/>
      <c r="C13" s="60"/>
      <c r="D13" s="60"/>
      <c r="E13" s="60"/>
      <c r="F13" s="60"/>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48</v>
      </c>
      <c r="B37" s="63"/>
      <c r="C37" s="68"/>
      <c r="D37" s="63" t="s">
        <v>49</v>
      </c>
      <c r="E37" s="63"/>
      <c r="F37" s="63"/>
    </row>
    <row r="38" spans="1:6" x14ac:dyDescent="0.25">
      <c r="A38" s="2" t="s">
        <v>50</v>
      </c>
      <c r="B38" s="2" t="s">
        <v>51</v>
      </c>
      <c r="C38" s="68"/>
      <c r="D38" s="2" t="s">
        <v>50</v>
      </c>
      <c r="E38" s="63" t="s">
        <v>51</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45820</v>
      </c>
      <c r="E3" s="17" t="str">
        <f>'1. ABOGADO EXTERNO'!B6</f>
        <v>LOGISTICA Y MANUFACTURA ZF-LOGMAN ZF S.A.S.</v>
      </c>
      <c r="F3" s="17" t="str">
        <f>'1. ABOGADO EXTERNO'!B7</f>
        <v>1.GENDARMES DE SEGURIDAD LTDA (Prestadora del servicio de seguridad al Centro Logístico del Pacifico Usuario de Zona Franca-CELPA S.A.)
2.CELAR LTDA (Prestadora del servicio de seguridad a la copropiedad Centro Logístico del Pacífico-CELPA)
3. CENTRO LOGISTICO DEL PACIFICO S.A. – USUARIO OPERADOR DE ZONA FRANCA – CELPA S.A. (Asegurado)
4. COPROPOPIEDAD CENTRO LOGISTICO DEL PACIFICO – COPROPIEDAD CELPA (Asegurado)</v>
      </c>
      <c r="G3" s="17" t="str">
        <f>'1. ABOGADO EXTERNO'!B9</f>
        <v xml:space="preserve">La parte demandante propone pretensiones principales y subsidiarias.
1.Las pretensiones principales se encaminan a solicitar la declaración de la responsabilidad civil contractual de cada uno de los demandados conforme a lo establecido en el artículo 1604 y ss del Código Civil debido al hurto de mercancías y, consecuentemente, condenar a la parte demanda a reconocer los siguientes perjuicios:
•	Daño emergente: $84.395.949.
•	Lucro cesante: 1.045.973.407.
•	Costos de audiencia de conciliación: $1.200.000
2.Las pretensiones subsidiarias se encaminan a solicitar la declaración de la responsabilidad civil extracontractual de cada uno de los demandados conforme a lo establecido en el artículo 2341 y ss del Código Civil debido al hurto de mercancías y, consecuentemente, condenar a la parte demanda a reconocer los siguientes perjuicios:
•	Daño emergente: $84.395.949.
•	Lucro cesante: 1.045.973.407.
•	Costos de audiencia de conciliación: $1.200.000
Total solicitado: $1.131.569.356                                                                                                                                                                       </v>
      </c>
      <c r="H3" s="18">
        <f>'1. ABOGADO EXTERNO'!B10</f>
        <v>23912049</v>
      </c>
      <c r="I3" s="17" t="str">
        <f>'1. ABOGADO EXTERNO'!B11</f>
        <v>En los meses de enero y febrero de 2023, Logística y Manufactura ZF se encontraba desarrollando su objeto social en el Centro Logístico del Pacífico-CELPA, contando con mercancía ubicada en el lote 23 de la bodega No. 98 Manzana E en la zona franca ubicada en el km 13 de la vía alterna de Buenaventura, la cual era operada por CELPA S.A.
Al realizar inventario, la compañía demandante se da cuenta de que existe mercancía faltante de sus clientes Maxicassa S.A.S. y Construcerámicas Colombia S.A.S. la cual asciende a un valor de $84.395.949. De esta manera, se dan cuenta que la mercancía fue hurtada.
Para el momento de los hechos, CELAR Limitada tenía contrato con Copropiedad Celpa que prestaba el servicio de operador de medios tecnológicos y CCTV.
CELPA S.A. encontró una irregularidad el día 7 de febrero de 2023, ya que se permitió el ingreso y salida de un vehículo carpado tras haber cargado en la bodega afectada omitiendo los protocolos de seguridad.</v>
      </c>
      <c r="J3" s="17" t="str">
        <f>'1. ABOGADO EXTERNO'!B12</f>
        <v xml:space="preserve">La contingencia se califica como EVENTUAL comoquiera que la póliza de responsabilidad civil extracontractual No. 1801220000750 presta cobertura material debido a que, si bien no puede afectarse el amparo básico de responsabilidad civil extracontractual en tanto solo cubre los servicios de vigilancia prestados directamente por personal del asegurado, cuenta con el amparo adicional de contratistas y subcontratistas. Igualmente, presta cobertura temporal, sin embargo, dependerá del debate probatorio acreditar la responsabilidad civil del asegurado.
En primer lugar, debe decirse que la póliza de RCE No. 1801220000750 presta cobertura temporal ya que el presunto hurto de mercancía habría ocurrido el día 7 de febrero de 2023, fecha contemplada dentro de la vigencia de la póliza comprendida entre el 25 de septiembre de 2022 y el 25 de septiembre de 2023. Por otra parte, la póliza presta cobertura material ya que, si bien el amparo básico de RCE solo cubre los servicios de vigilancia prestados directamente por personal vinculado al asegurado, la póliza cuenta con el amparo adicional de contratistas y subcontratistas, el cual sería aplicable al presente caso teniendo en cuenta que el servicio de seguridad fue prestado mediante empresas contratadas por el asegurado.  
Lo anterior debe analizarse de manera conjunta con la responsabilidad civil del asegurado la cual deberá acreditarse en la etapa probatoria atendiendo a los siguientes aspectos: i) Celpa S.A., en su calidad de usuario operador de zona franca, tiene le deber de garantizar y coordinar el servicio de vigilancia de la zona franca conforme a lo dispuesto en los Decretos Nos. 2147 de 2016 y 383 de 2007: ii) Dicho deber fue cumplido mediante contratación realizada con las empresas de seguridad Celar LTDA y Gendarmes de Seguridad LTDA para que provean el servicio de seguridad de la zona franca; iii) Al observar los registros de los guardias de seguridad de la empresa Gendarmes de Seguridad LTDA no se observa ninguna novedad inscrita con fecha 7 de febrero de 2023, día en que habría ocurrido el hurto de la mercancía; iv) esta información también se complementa con el informe de seguridad dado por la empresa de vigilancia en el que se refiere que no existió novedad el presunto día del hurto y que los ingresos permitidos a la zona franca se realizaron mediante comunicación de radio y conforme a las instrucciones de la jefatura de seguridad perteneciente a este contratista; v) A lo anterior se añade que dicho informe realizados por Gendarmes de Seguridad LTDA refiere que el asegurado nunca adoptó las modificaciones en temas de seguridad recomendadas por el contratista; vi) En contraste con lo anterior, se observa correo electrónico del 21 de febrero de 2023 remitido por el jefe de seguridad de Celpa S.A. a la empresa de vigilancia de Gendarmes de Seguridad LTDA informando que se observa en las grabaciones del día de los hechos que el guarda de seguridad omitió los protocolos establecidos para el ingreso y la inspección de vehículo: vii) Conforme a lo anterior, se definirá en la etapa probatoria si el supuesto hurto tuvo lugar por una omisión atribuible únicamente a la empresa de seguridad Gendarmes de Seguridad LTDA, o si, por el contrario, el miso sucedió por una omisión por parte del usuario de la zona franca respecto de acoger las recomendaciones de seguridad dadas, esto permitirá que el Juez defina si mediante la sola contratación de empresas de seguridad, el asegurado cumplió las obligaciones previstas en la normatividad especial siendo atribuible la responsabilidad únicamente a las empresas de seguridad, o si desplegó una conducta que lo haga responsable del hurto siendo insuficiente la simple contratación de seguridad especializada. 
Lo esgrimido sin perjuicio del carácter contingente del proceso.  </v>
      </c>
      <c r="K3" s="22" t="str">
        <f>'1. ABOGADO EXTERNO'!B13</f>
        <v>2 Eventual (50% en contra y 50% a favor )</v>
      </c>
      <c r="L3" s="22"/>
      <c r="M3" s="22"/>
      <c r="N3" s="30" t="s">
        <v>0</v>
      </c>
      <c r="O3" s="19" t="s">
        <v>0</v>
      </c>
      <c r="P3" s="18">
        <f>'2. ABOGADO INTERNO '!D7</f>
        <v>0</v>
      </c>
      <c r="Q3" s="17"/>
      <c r="R3" s="17" t="str">
        <f>'1. ABOGADO EXTERNO'!B16</f>
        <v>R.C.E.</v>
      </c>
      <c r="S3" s="17"/>
      <c r="T3" s="1"/>
      <c r="U3" s="20"/>
      <c r="V3" s="17"/>
      <c r="W3" s="21">
        <f>'2. ABOGADO INTERNO '!B8</f>
        <v>0</v>
      </c>
      <c r="X3" s="22" t="str">
        <f>'1. ABOGADO EXTERNO'!B14</f>
        <v>Juzgado Primero Civil del Circuito de Buenaventura</v>
      </c>
      <c r="Y3" s="1" t="str">
        <f>'1. ABOGADO EXTERNO'!F14</f>
        <v>761093103001-2024-00109-00</v>
      </c>
      <c r="Z3" s="1" t="str">
        <f>'1. ABOGADO EXTERNO'!F5</f>
        <v xml:space="preserve">VIGENTE </v>
      </c>
      <c r="AA3" s="17" t="str">
        <f>'1. ABOGADO EXTERNO'!A22</f>
        <v>El día 14 de julio de 2025 se contestó al llamamiento en garantía efectuado por Centro Logístico del Pacífico S.A. y Copropiedad Centro Logístico del Pacífico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2025-07-30T23:32:48Z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