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08"/>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79" documentId="13_ncr:1_{59EDAA22-15A5-41F9-B129-0A860DCE4471}" xr6:coauthVersionLast="47" xr6:coauthVersionMax="47" xr10:uidLastSave="{916F5DC5-A2B8-4D2C-A889-8A74A5CA73B9}"/>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4" l="1"/>
  <c r="B6" i="14"/>
  <c r="B5" i="14"/>
  <c r="B4" i="14"/>
  <c r="B3" i="14"/>
  <c r="B2" i="14"/>
  <c r="B17" i="11"/>
  <c r="B28" i="11" s="1"/>
  <c r="C11" i="11"/>
  <c r="C10" i="11"/>
  <c r="B8" i="11"/>
  <c r="B7" i="11"/>
  <c r="B6" i="11"/>
  <c r="B5" i="11"/>
  <c r="B4" i="11"/>
  <c r="B3" i="11"/>
  <c r="B7" i="10"/>
  <c r="B6" i="10"/>
  <c r="B5" i="10"/>
  <c r="B4" i="10"/>
  <c r="B3" i="10"/>
</calcChain>
</file>

<file path=xl/sharedStrings.xml><?xml version="1.0" encoding="utf-8"?>
<sst xmlns="http://schemas.openxmlformats.org/spreadsheetml/2006/main" count="194" uniqueCount="149">
  <si>
    <t>SOLICITUD DE ANTECEDENTES -ABOGADO EXTERNO-</t>
  </si>
  <si>
    <t>Radicado(23 digitos)</t>
  </si>
  <si>
    <t>11001310503820240007100</t>
  </si>
  <si>
    <t>Juzgado</t>
  </si>
  <si>
    <t>038 LABORAL CIRCUITO BOGOTÁ</t>
  </si>
  <si>
    <t>Demandado</t>
  </si>
  <si>
    <t>COLFONDOS Y OTRO</t>
  </si>
  <si>
    <t xml:space="preserve">Demandante </t>
  </si>
  <si>
    <t>JAIME BONILLA GODOY C.C. 2.994.549</t>
  </si>
  <si>
    <t>Tipo de vinculacion compañía</t>
  </si>
  <si>
    <t>LLAMADA EN GARANTIA</t>
  </si>
  <si>
    <t>Nombre de lesionado o muerto (s)</t>
  </si>
  <si>
    <t>N/A</t>
  </si>
  <si>
    <t>Fecha de los hechos</t>
  </si>
  <si>
    <t>Fecha de solicitud audiencia prejudicial</t>
  </si>
  <si>
    <t>Fecha de audiencia prejudicial</t>
  </si>
  <si>
    <t>AMPARO A AFECTAR</t>
  </si>
  <si>
    <r>
      <rPr>
        <b/>
        <sz val="11"/>
        <color theme="1"/>
        <rFont val="Calibri"/>
        <charset val="134"/>
        <scheme val="minor"/>
      </rPr>
      <t xml:space="preserve">Breve resumen de los hechos : </t>
    </r>
    <r>
      <rPr>
        <sz val="11"/>
        <color theme="1"/>
        <rFont val="Calibri"/>
        <charset val="134"/>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</si>
  <si>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JORGE ALBERTO ZAPATA CASTRILLON SE AFILIÓ AL INSTITUTO DE SEGUROS SOCIALES CON LA CONVICCIÓN DE SER LA MEJOR ENTIDAD PARA MANEJAR SU PENSIÓN, ACUMULANDO UN TOTAL DE 98.61 SEMANAS COTIZADAS. POSTEIRORMENTE EL 1 DE FEBRERO DEL 2000 FUE ABORDADO POR ASESORES DE COLFONDOS S.A LOS CUALES LE PRESENTARON UN NUEVO REGIMEN PENSIONAL, MOTIVO POR EL CUAL, EN LA MISMA FECHA FUE AFILIADO A LA AFP COLFONDOS S.A. INDICA QUE LOS ASESORES DE COLFONDOS S.A NO LE MANIFESTARON LAS VENTAJAS Y DESVENTAJAS DE AMBOS REGIMENES, ASÍ COMO LAS MODALIDADES DE PENSIÓN, DEL DERECHO DE RETRACTO QUE LE ASISTÍA NI DE LAS CONSECUENCIAS DEL CAMBIO DE REGIMEN. ACTUALMENTE INDICA EL DEMANDANTE QUE TIENE UN TOTAL DE 1218 SEMANAS COTIZADAS EN EL SISTEMA GENERAL DE PENSIONES. FINALMENTE INDICA QUE EL 9 DE FEBRERO DE 2024 INTERPUSO PETICIÓN ANTE COLPENSIONES SOLICITANDO LA NULIDAD DEL TRASLADO DEL REGIMEN DE PRIMA MEDIA AL REGIMEN DE AHORRO INDIVIDUAL, SIN EMBARGO, MEDIANTE OFICIO DEL 27 DE FEBRERO DE 2024 COLPENSIONES RESPONDIÓ QUE NO ERA POSIBLE REALIZAR LA NULIDAD DE TRASLADO.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</si>
  <si>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</si>
  <si>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</si>
  <si>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</si>
  <si>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</si>
  <si>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</si>
  <si>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</si>
  <si>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</si>
  <si>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</si>
  <si>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</si>
  <si>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</si>
  <si>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</si>
  <si>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</si>
  <si>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</si>
  <si>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</si>
  <si>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15/7/2025</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</si>
  <si>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</si>
  <si>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</si>
  <si>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</si>
  <si>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</si>
  <si>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</si>
  <si>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</si>
  <si>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</si>
  <si>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</si>
  <si>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</si>
  <si>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</si>
  <si>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</si>
  <si>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</si>
  <si>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</si>
  <si>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</si>
  <si>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</si>
  <si>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</si>
  <si>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</si>
  <si>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</si>
  <si>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</si>
  <si>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</si>
  <si>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</si>
  <si>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</si>
  <si>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</si>
  <si>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</si>
  <si>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</si>
  <si>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</si>
  <si>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</si>
  <si>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</si>
  <si>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</si>
  <si>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</si>
  <si>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</si>
  <si>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</si>
  <si>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</si>
  <si>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</si>
  <si>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</si>
  <si>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</si>
  <si>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</si>
  <si>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</si>
  <si>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</si>
  <si>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</si>
  <si>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</si>
  <si>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</si>
  <si>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</si>
  <si>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</si>
  <si>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</si>
  <si>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</si>
  <si>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AJR2882</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</si>
  <si>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</si>
  <si>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</si>
  <si>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</si>
  <si>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</si>
  <si>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</si>
  <si>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</si>
  <si>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vinculado al RAIS desde el mes de agosto del 2000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</si>
  <si>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</si>
  <si>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</si>
  <si>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</si>
  <si>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</si>
  <si>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</si>
  <si>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</si>
  <si>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</si>
  <si>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</si>
  <si>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existe falta de legitimación en la causa por pasiva por parte de la compañía, al no ser la aseguradora que expidió las pólizas que se pretenden afectar.</t>
  </si>
  <si>
    <t>Defensa de la Aseguradora: (Enumerar y enunciar las excepciones propuestas demanda y/o llamamiento )</t>
  </si>
  <si>
    <t xml:space="preserve">EXCEPCION PREVIA 
1.NO COMPRENDER LA DEMANDA TODOS LOS LITISCONSORTES NECESARIOS 
EXCEPCION PREVIA FRENTE A LA DEMANDA 
1. FALTA DE LEGITIMACIÓN EN LA CAUSA POR PASIVA DE ALLIANZ SEGUROS S.A.  
2. COBRO DE LO NO DEBIDO Y ENRIQUECIMIENTO SIN JUSTA CAUSA  
3. PRESCRIPCIÓN  
4. GENÉRICA O INNOMINADA 
EXCEPCIONES DE MÉRITO FRENTE AL LLAMAMIENTO EN GARANTÍA 
1. 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INEXISTECIA DE OBLIGACIÓN. 
4. ALLIANZ SEGUROS DE VIDA S.A. Y ALLIANZ SEGUROS S.A. SON ENTIDADES JURIDICAS DIFERENTES. 
5. COBRO DE LO NO DEBIDO Y ENRIQUECIMIENTO SIN JUSTA CAUSA  
6.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</si>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</sst>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1">
    <font>
      <sz val="11"/>
      <color theme="1"/>
      <name val="Calibri"/>
      <charset val="134"/>
      <scheme val="minor"/>
    </font>
    <font>
      <sz val="11"/>
      <color theme="1"/>
      <name val="Calibri"/>
      <family val="2"/>
      <scheme val="minor"/>
    </font>
    <font>
      <sz val="11"/>
      <color theme="0"/>
      <name val="Calibri"/>
      <charset val="134"/>
      <scheme val="minor"/>
    </font>
    <font>
      <b/>
      <sz val="14"/>
      <color theme="0"/>
      <name val="Calibri"/>
      <charset val="134"/>
      <scheme val="minor"/>
    </font>
    <font>
      <b/>
      <sz val="11"/>
      <color theme="1"/>
      <name val="Calibri"/>
      <charset val="134"/>
      <scheme val="minor"/>
    </font>
    <font>
      <b/>
      <sz val="11"/>
      <color theme="0"/>
      <name val="Calibri"/>
      <charset val="134"/>
      <scheme val="minor"/>
    </font>
    <font>
      <sz val="11"/>
      <name val="Calibri"/>
      <charset val="134"/>
      <scheme val="minor"/>
    </font>
    <font>
      <sz val="11"/>
      <color theme="1"/>
      <name val="Calibri"/>
      <charset val="134"/>
    </font>
    <font>
      <sz val="11"/>
      <name val="Calibri"/>
      <charset val="134"/>
    </font>
    <font>
      <sz val="11"/>
      <color theme="1"/>
      <name val="Calibri"/>
      <charset val="134"/>
      <scheme val="minor"/>
    </font>
    <font>
      <sz val="11"/>
      <color rgb="FF000000"/>
      <name val="Calibri"/>
      <family val="2"/>
    </font>
  </fonts>
  <fills count="9">
    <fill>
      <patternFill patternType="none"/>
    </fill>
    <fill>
      <patternFill patternType="gray125"/>
    </fill>
    <fill>
      <patternFill patternType="solid">
        <fgColor theme="7" tint="0.79995117038483843"/>
        <bgColor indexed="64"/>
      </patternFill>
    </fill>
    <fill>
      <patternFill patternType="solid">
        <fgColor theme="3"/>
        <bgColor indexed="64"/>
      </patternFill>
    </fill>
    <fill>
      <patternFill patternType="solid">
        <fgColor theme="3" tint="-0.499984740745262"/>
        <bgColor indexed="64"/>
      </patternFill>
    </fill>
    <fill>
      <patternFill patternType="solid">
        <fgColor theme="3" tint="0.39994506668294322"/>
        <bgColor indexed="64"/>
      </patternFill>
    </fill>
    <fill>
      <patternFill patternType="solid">
        <fgColor theme="0"/>
        <bgColor indexed="64"/>
      </patternFill>
    </fill>
    <fill>
      <patternFill patternType="solid">
        <fgColor theme="3" tint="0.79995117038483843"/>
        <bgColor indexed="64"/>
      </patternFill>
    </fill>
    <fill>
      <patternFill patternType="solid">
        <fgColor rgb="FFFEF2CB"/>
        <bgColor rgb="FFFEF2CB"/>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9" fontId="9" fillId="0" borderId="0" applyFont="0" applyFill="0" applyBorder="0" applyAlignment="0" applyProtection="0"/>
    <xf numFmtId="164" fontId="9" fillId="0" borderId="0" applyFont="0" applyFill="0" applyBorder="0" applyAlignment="0" applyProtection="0"/>
  </cellStyleXfs>
  <cellXfs count="98">
    <xf numFmtId="0" fontId="0" fillId="0" borderId="0" xfId="0"/>
    <xf numFmtId="0" fontId="0" fillId="2" borderId="0" xfId="0" applyFill="1"/>
    <xf numFmtId="0" fontId="2" fillId="3" borderId="1" xfId="0" applyFont="1" applyFill="1" applyBorder="1" applyAlignment="1">
      <alignment horizontal="center"/>
    </xf>
    <xf numFmtId="0" fontId="0" fillId="0" borderId="0" xfId="0" applyAlignment="1">
      <alignment vertical="top"/>
    </xf>
    <xf numFmtId="9" fontId="0" fillId="0" borderId="0" xfId="0" applyNumberFormat="1" applyAlignment="1">
      <alignment vertical="top"/>
    </xf>
    <xf numFmtId="0" fontId="0" fillId="0" borderId="1" xfId="0" applyBorder="1"/>
    <xf numFmtId="0" fontId="3" fillId="4" borderId="2" xfId="0" applyFont="1" applyFill="1" applyBorder="1" applyAlignment="1">
      <alignment horizontal="center" vertical="top"/>
    </xf>
    <xf numFmtId="0" fontId="0" fillId="0" borderId="3" xfId="0"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xf numFmtId="0" fontId="4" fillId="0" borderId="1" xfId="0" applyFont="1" applyBorder="1" applyAlignment="1">
      <alignment horizontal="justify" vertical="top" wrapText="1"/>
    </xf>
    <xf numFmtId="0" fontId="0" fillId="0" borderId="1" xfId="0" applyBorder="1" applyAlignment="1">
      <alignment horizontal="justify" vertical="top"/>
    </xf>
    <xf numFmtId="0" fontId="4" fillId="0" borderId="1" xfId="0" applyFont="1" applyBorder="1" applyAlignment="1">
      <alignment horizontal="justify" vertical="top"/>
    </xf>
    <xf numFmtId="0" fontId="0" fillId="0" borderId="1" xfId="0" applyBorder="1" applyAlignment="1">
      <alignment horizontal="center" vertical="top"/>
    </xf>
    <xf numFmtId="0" fontId="0" fillId="0" borderId="3" xfId="0" applyBorder="1" applyAlignment="1" applyProtection="1">
      <alignment horizontal="justify" vertical="top"/>
      <protection locked="0"/>
    </xf>
    <xf numFmtId="0" fontId="4"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4" fillId="0" borderId="1" xfId="0" applyFont="1" applyBorder="1" applyAlignment="1" applyProtection="1">
      <alignment horizontal="justify" vertical="top"/>
      <protection locked="0"/>
    </xf>
    <xf numFmtId="164" fontId="0" fillId="0" borderId="1" xfId="2" applyFont="1" applyBorder="1" applyAlignment="1" applyProtection="1">
      <alignment horizontal="justify" vertical="top"/>
      <protection locked="0"/>
    </xf>
    <xf numFmtId="164" fontId="6" fillId="6" borderId="1" xfId="2" applyFont="1" applyFill="1" applyBorder="1" applyAlignment="1" applyProtection="1">
      <alignment horizontal="center" vertical="top"/>
      <protection locked="0"/>
    </xf>
    <xf numFmtId="9" fontId="0" fillId="0" borderId="0" xfId="1" applyFont="1"/>
    <xf numFmtId="0" fontId="4" fillId="7" borderId="2" xfId="0" applyFont="1" applyFill="1" applyBorder="1" applyAlignment="1">
      <alignment horizontal="justify" vertical="top" wrapText="1"/>
    </xf>
    <xf numFmtId="0" fontId="0" fillId="0" borderId="9" xfId="0" applyBorder="1" applyAlignment="1" applyProtection="1">
      <alignment horizontal="center" vertical="top"/>
      <protection locked="0"/>
    </xf>
    <xf numFmtId="9" fontId="0" fillId="0" borderId="1" xfId="1" applyFont="1" applyBorder="1" applyAlignment="1" applyProtection="1">
      <alignment horizontal="center" vertical="top"/>
      <protection locked="0"/>
    </xf>
    <xf numFmtId="0" fontId="0" fillId="0" borderId="0" xfId="0" applyProtection="1">
      <protection locked="0"/>
    </xf>
    <xf numFmtId="164" fontId="0" fillId="0" borderId="1" xfId="2" applyFont="1" applyBorder="1" applyAlignment="1" applyProtection="1">
      <alignment horizontal="center" vertical="top"/>
      <protection locked="0"/>
    </xf>
    <xf numFmtId="0" fontId="2" fillId="4" borderId="9" xfId="0" applyFont="1" applyFill="1" applyBorder="1" applyAlignment="1">
      <alignment horizontal="justify" vertical="top"/>
    </xf>
    <xf numFmtId="0" fontId="3" fillId="4" borderId="2"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0" xfId="0" applyBorder="1" applyAlignment="1">
      <alignment horizontal="center" vertical="top"/>
    </xf>
    <xf numFmtId="0" fontId="0" fillId="0" borderId="4" xfId="0" applyBorder="1" applyAlignment="1">
      <alignment horizontal="justify" vertical="top"/>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 xfId="0" applyFont="1" applyFill="1" applyBorder="1" applyAlignment="1">
      <alignment horizontal="justify" vertical="top"/>
    </xf>
    <xf numFmtId="0" fontId="2" fillId="5" borderId="1" xfId="0" applyFont="1" applyFill="1" applyBorder="1" applyAlignment="1">
      <alignment horizontal="left" vertical="top"/>
    </xf>
    <xf numFmtId="0" fontId="0" fillId="0" borderId="2" xfId="0" applyBorder="1" applyAlignment="1">
      <alignment horizontal="justify" vertical="top"/>
    </xf>
    <xf numFmtId="0" fontId="5" fillId="5" borderId="2" xfId="0" applyFont="1" applyFill="1" applyBorder="1" applyAlignment="1">
      <alignment horizontal="justify" vertical="top"/>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0" xfId="0" applyBorder="1" applyAlignment="1">
      <alignment vertical="top"/>
    </xf>
    <xf numFmtId="0" fontId="5" fillId="4" borderId="2" xfId="0" applyFont="1" applyFill="1" applyBorder="1" applyAlignment="1">
      <alignment horizontal="center" vertical="top"/>
    </xf>
    <xf numFmtId="0" fontId="0" fillId="0" borderId="1" xfId="0" applyBorder="1" applyAlignment="1">
      <alignment horizontal="left" vertical="top"/>
    </xf>
    <xf numFmtId="0" fontId="0" fillId="0" borderId="0" xfId="0" applyAlignment="1">
      <alignment horizontal="justify" vertical="top"/>
    </xf>
    <xf numFmtId="164" fontId="0" fillId="0" borderId="1" xfId="2" applyFont="1" applyBorder="1" applyAlignment="1">
      <alignment horizontal="justify" vertical="top"/>
    </xf>
    <xf numFmtId="164" fontId="5" fillId="6" borderId="1" xfId="2" applyFont="1" applyFill="1" applyBorder="1" applyAlignment="1">
      <alignment horizontal="center" vertical="top"/>
    </xf>
    <xf numFmtId="14" fontId="10" fillId="0" borderId="3" xfId="0" applyNumberFormat="1" applyFont="1" applyBorder="1" applyAlignment="1">
      <alignment horizontal="left"/>
    </xf>
    <xf numFmtId="0" fontId="10" fillId="0" borderId="4" xfId="0" applyFont="1" applyBorder="1" applyAlignment="1">
      <alignment horizontal="left"/>
    </xf>
    <xf numFmtId="0" fontId="4" fillId="0" borderId="1" xfId="0" applyFont="1" applyBorder="1" applyAlignment="1">
      <alignment horizontal="justify" vertical="top" wrapText="1"/>
    </xf>
    <xf numFmtId="0" fontId="4" fillId="0" borderId="1" xfId="0" applyFont="1" applyBorder="1" applyAlignment="1">
      <alignment horizontal="justify" vertical="top"/>
    </xf>
    <xf numFmtId="0" fontId="0" fillId="0" borderId="1" xfId="0" applyBorder="1" applyAlignment="1">
      <alignment horizontal="justify" vertical="top"/>
    </xf>
    <xf numFmtId="0" fontId="1" fillId="0" borderId="1" xfId="0" applyFont="1" applyBorder="1" applyAlignment="1">
      <alignment horizontal="justify" vertical="top"/>
    </xf>
    <xf numFmtId="0" fontId="10" fillId="0" borderId="3" xfId="0" applyFont="1" applyBorder="1" applyAlignment="1">
      <alignment horizontal="left"/>
    </xf>
    <xf numFmtId="0" fontId="10" fillId="0" borderId="15" xfId="0" applyFont="1" applyBorder="1" applyAlignment="1">
      <alignment horizontal="left"/>
    </xf>
    <xf numFmtId="0" fontId="1" fillId="0" borderId="3" xfId="0" applyFont="1" applyBorder="1" applyAlignment="1">
      <alignment horizontal="justify" vertical="top" wrapText="1"/>
    </xf>
    <xf numFmtId="0" fontId="0" fillId="0" borderId="4" xfId="0" applyBorder="1" applyAlignment="1">
      <alignment horizontal="justify" vertical="top" wrapText="1"/>
    </xf>
    <xf numFmtId="165" fontId="7" fillId="8" borderId="13" xfId="0" applyNumberFormat="1" applyFont="1" applyFill="1" applyBorder="1" applyAlignment="1">
      <alignment horizontal="left" vertical="top"/>
    </xf>
    <xf numFmtId="0" fontId="5" fillId="5" borderId="1" xfId="0" applyFont="1" applyFill="1" applyBorder="1" applyAlignment="1">
      <alignment horizontal="center" vertical="top"/>
    </xf>
    <xf numFmtId="0" fontId="5" fillId="5" borderId="3" xfId="0" applyFont="1" applyFill="1" applyBorder="1" applyAlignment="1">
      <alignment horizontal="center" vertical="top"/>
    </xf>
    <xf numFmtId="0" fontId="5" fillId="5" borderId="4" xfId="0" applyFont="1" applyFill="1" applyBorder="1" applyAlignment="1">
      <alignment horizontal="center" vertical="top"/>
    </xf>
    <xf numFmtId="14" fontId="10" fillId="0" borderId="3" xfId="0" applyNumberFormat="1" applyFont="1" applyBorder="1" applyAlignment="1">
      <alignment horizontal="left" wrapText="1"/>
    </xf>
    <xf numFmtId="0" fontId="10" fillId="0" borderId="4" xfId="0" applyFont="1" applyBorder="1" applyAlignment="1">
      <alignment horizontal="left" wrapText="1"/>
    </xf>
    <xf numFmtId="0" fontId="0" fillId="0" borderId="1" xfId="0" applyBorder="1" applyAlignment="1">
      <alignment horizontal="justify" vertical="top" wrapText="1"/>
    </xf>
    <xf numFmtId="0" fontId="3" fillId="4" borderId="0" xfId="0" applyFont="1" applyFill="1" applyAlignment="1">
      <alignment horizontal="center" vertical="top"/>
    </xf>
    <xf numFmtId="0" fontId="10" fillId="0" borderId="3" xfId="0" applyFont="1" applyBorder="1" applyAlignment="1">
      <alignment horizontal="left" wrapText="1"/>
    </xf>
    <xf numFmtId="0" fontId="0" fillId="0" borderId="1" xfId="0" applyBorder="1" applyAlignment="1" applyProtection="1">
      <alignment horizontal="center"/>
      <protection locked="0"/>
    </xf>
    <xf numFmtId="0" fontId="4" fillId="0" borderId="1" xfId="0" applyFont="1" applyBorder="1" applyAlignment="1" applyProtection="1">
      <alignment horizontal="justify" vertical="top"/>
      <protection locked="0"/>
    </xf>
    <xf numFmtId="0" fontId="0" fillId="0" borderId="6" xfId="0" applyBorder="1" applyAlignment="1" applyProtection="1">
      <alignment horizontal="center" vertical="top"/>
      <protection locked="0"/>
    </xf>
    <xf numFmtId="0" fontId="0" fillId="0" borderId="9" xfId="0" applyBorder="1" applyAlignment="1" applyProtection="1">
      <alignment horizontal="center" vertical="top"/>
      <protection locked="0"/>
    </xf>
    <xf numFmtId="0" fontId="5" fillId="5" borderId="3" xfId="0" applyFont="1" applyFill="1" applyBorder="1" applyAlignment="1" applyProtection="1">
      <alignment horizontal="center" vertical="top"/>
      <protection locked="0"/>
    </xf>
    <xf numFmtId="0" fontId="5" fillId="5" borderId="4" xfId="0" applyFont="1" applyFill="1" applyBorder="1" applyAlignment="1" applyProtection="1">
      <alignment horizontal="center" vertical="top"/>
      <protection locked="0"/>
    </xf>
    <xf numFmtId="164" fontId="0" fillId="2" borderId="0" xfId="2" applyFont="1" applyFill="1" applyBorder="1" applyAlignment="1">
      <alignment horizontal="center" vertical="top"/>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protection locked="0"/>
    </xf>
    <xf numFmtId="0" fontId="1" fillId="0" borderId="1" xfId="0" applyFont="1" applyBorder="1" applyAlignment="1" applyProtection="1">
      <alignment horizontal="left" wrapText="1"/>
      <protection locked="0"/>
    </xf>
    <xf numFmtId="0" fontId="0" fillId="0" borderId="1" xfId="0" applyBorder="1" applyAlignment="1" applyProtection="1">
      <alignment horizontal="left"/>
      <protection locked="0"/>
    </xf>
    <xf numFmtId="0" fontId="0" fillId="0" borderId="3"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0" fillId="7" borderId="5"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0" fontId="5" fillId="5" borderId="7" xfId="0" applyFont="1" applyFill="1" applyBorder="1" applyAlignment="1" applyProtection="1">
      <alignment horizontal="center" vertical="top"/>
      <protection locked="0"/>
    </xf>
    <xf numFmtId="0" fontId="5" fillId="5" borderId="8"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164" fontId="0" fillId="2" borderId="3" xfId="2" applyFont="1" applyFill="1" applyBorder="1" applyAlignment="1" applyProtection="1">
      <alignment horizontal="justify" vertical="top"/>
      <protection locked="0"/>
    </xf>
    <xf numFmtId="164" fontId="0" fillId="2" borderId="4" xfId="2" applyFont="1" applyFill="1" applyBorder="1" applyAlignment="1" applyProtection="1">
      <alignment horizontal="justify" vertical="top"/>
      <protection locked="0"/>
    </xf>
    <xf numFmtId="0" fontId="3" fillId="4" borderId="2"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4" fontId="0" fillId="2" borderId="1" xfId="2" applyFont="1" applyFill="1"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xf numFmtId="49" fontId="10" fillId="0" borderId="3" xfId="0" applyNumberFormat="1" applyFont="1" applyBorder="1" applyAlignment="1">
      <alignment horizontal="left"/>
    </xf>
    <xf numFmtId="49" fontId="10" fillId="0" borderId="15" xfId="0" applyNumberFormat="1" applyFont="1" applyBorder="1" applyAlignment="1">
      <alignment horizontal="left"/>
    </xf>
    <xf numFmtId="0" fontId="8" fillId="0" borderId="14" xfId="0" applyFont="1" applyBorder="1" applyAlignment="1"/>
  </cellXfs>
  <cellStyles count="3">
    <cellStyle name="Moneda [0]" xfId="2" builtinId="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V&#237;nculoExternoRecuperado1?7A143000" TargetMode="External"/><Relationship Id="rId1" Type="http://schemas.openxmlformats.org/officeDocument/2006/relationships/externalLinkPath" Target="file:///\\7A143000\V&#237;nculoExternoRecuperad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SINIESTRO   LEGIS</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30"/>
  <sheetViews>
    <sheetView topLeftCell="A20" zoomScale="90" zoomScaleNormal="90" workbookViewId="0">
      <selection activeCell="B27" sqref="B27:C29"/>
    </sheetView>
  </sheetViews>
  <sheetFormatPr defaultColWidth="0" defaultRowHeight="15"/>
  <cols>
    <col min="1" max="1" width="46.125" style="47" customWidth="1"/>
    <col min="2" max="2" width="63.875" style="47" customWidth="1"/>
    <col min="3" max="3" width="37.375" style="47" customWidth="1"/>
    <col min="4" max="4" width="11.375" style="3" hidden="1" customWidth="1"/>
    <col min="5" max="16384" width="11.375" style="3" hidden="1"/>
  </cols>
  <sheetData>
    <row r="1" spans="1:3" ht="17.25">
      <c r="A1" s="67" t="s">
        <v>0</v>
      </c>
      <c r="B1" s="67"/>
      <c r="C1" s="67"/>
    </row>
    <row r="2" spans="1:3" ht="16.5">
      <c r="A2" s="10" t="s">
        <v>1</v>
      </c>
      <c r="B2" s="95" t="s">
        <v>2</v>
      </c>
      <c r="C2" s="96"/>
    </row>
    <row r="3" spans="1:3" ht="16.5">
      <c r="A3" s="10" t="s">
        <v>3</v>
      </c>
      <c r="B3" s="56" t="s">
        <v>4</v>
      </c>
      <c r="C3" s="57"/>
    </row>
    <row r="4" spans="1:3" ht="15" customHeight="1">
      <c r="A4" s="10" t="s">
        <v>5</v>
      </c>
      <c r="B4" s="56" t="s">
        <v>6</v>
      </c>
      <c r="C4" s="57"/>
    </row>
    <row r="5" spans="1:3" ht="14.45" customHeight="1">
      <c r="A5" s="10" t="s">
        <v>7</v>
      </c>
      <c r="B5" s="68" t="s">
        <v>8</v>
      </c>
      <c r="C5" s="65"/>
    </row>
    <row r="6" spans="1:3" ht="15" customHeight="1">
      <c r="A6" s="10" t="s">
        <v>9</v>
      </c>
      <c r="B6" s="56" t="s">
        <v>10</v>
      </c>
      <c r="C6" s="51"/>
    </row>
    <row r="7" spans="1:3" ht="15" customHeight="1">
      <c r="A7" s="10" t="s">
        <v>11</v>
      </c>
      <c r="B7" s="56" t="s">
        <v>12</v>
      </c>
      <c r="C7" s="51"/>
    </row>
    <row r="8" spans="1:3" ht="16.5">
      <c r="A8" s="10" t="s">
        <v>13</v>
      </c>
      <c r="B8" s="64">
        <v>36533</v>
      </c>
      <c r="C8" s="65"/>
    </row>
    <row r="9" spans="1:3" ht="16.5">
      <c r="A9" s="10" t="s">
        <v>14</v>
      </c>
      <c r="B9" s="66" t="s">
        <v>12</v>
      </c>
      <c r="C9" s="66"/>
    </row>
    <row r="10" spans="1:3">
      <c r="A10" s="10" t="s">
        <v>15</v>
      </c>
      <c r="B10" s="66" t="s">
        <v>12</v>
      </c>
      <c r="C10" s="66"/>
    </row>
    <row r="11" spans="1:3" ht="23.25" customHeight="1">
      <c r="A11" s="10" t="s">
        <v>16</v>
      </c>
      <c r="B11" s="58" t="s">
        <v>12</v>
      </c>
      <c r="C11" s="59"/>
    </row>
    <row r="12" spans="1:3" ht="13.5" customHeight="1">
      <c r="A12" s="52" t="s">
        <v>17</v>
      </c>
      <c r="B12" s="54" t="s">
        <v>18</v>
      </c>
      <c r="C12" s="54"/>
    </row>
    <row r="13" spans="1:3" ht="30" customHeight="1">
      <c r="A13" s="52"/>
      <c r="B13" s="54"/>
      <c r="C13" s="54"/>
    </row>
    <row r="14" spans="1:3" ht="73.5" customHeight="1">
      <c r="A14" s="52"/>
      <c r="B14" s="54"/>
      <c r="C14" s="54"/>
    </row>
    <row r="15" spans="1:3" ht="33">
      <c r="A15" s="10" t="s">
        <v>19</v>
      </c>
      <c r="B15" s="60" t="s">
        <v>20</v>
      </c>
      <c r="C15" s="97"/>
    </row>
    <row r="16" spans="1:3" ht="33.75" customHeight="1">
      <c r="A16" s="53" t="s">
        <v>21</v>
      </c>
      <c r="B16" s="61" t="s">
        <v>22</v>
      </c>
      <c r="C16" s="61"/>
    </row>
    <row r="17" spans="1:3" ht="33.75" customHeight="1">
      <c r="A17" s="53"/>
      <c r="B17" s="11" t="s">
        <v>23</v>
      </c>
      <c r="C17" s="48"/>
    </row>
    <row r="18" spans="1:3" ht="33.75" customHeight="1">
      <c r="A18" s="53"/>
      <c r="B18" s="11" t="s">
        <v>24</v>
      </c>
      <c r="C18" s="48"/>
    </row>
    <row r="19" spans="1:3">
      <c r="A19" s="53"/>
      <c r="B19" s="62" t="s">
        <v>25</v>
      </c>
      <c r="C19" s="63"/>
    </row>
    <row r="20" spans="1:3">
      <c r="A20" s="53"/>
      <c r="B20" s="11"/>
      <c r="C20" s="48"/>
    </row>
    <row r="21" spans="1:3">
      <c r="A21" s="53"/>
      <c r="B21" s="11"/>
      <c r="C21" s="48"/>
    </row>
    <row r="22" spans="1:3">
      <c r="A22" s="53"/>
      <c r="B22" s="62" t="s">
        <v>26</v>
      </c>
      <c r="C22" s="63"/>
    </row>
    <row r="23" spans="1:3">
      <c r="A23" s="53"/>
      <c r="B23" s="11"/>
      <c r="C23" s="49"/>
    </row>
    <row r="24" spans="1:3">
      <c r="A24" s="10" t="s">
        <v>27</v>
      </c>
      <c r="B24" s="55" t="s">
        <v>12</v>
      </c>
      <c r="C24" s="54"/>
    </row>
    <row r="25" spans="1:3">
      <c r="A25" s="10" t="s">
        <v>28</v>
      </c>
      <c r="B25" s="55" t="s">
        <v>12</v>
      </c>
      <c r="C25" s="54"/>
    </row>
    <row r="26" spans="1:3" ht="16.5">
      <c r="A26" s="10" t="s">
        <v>29</v>
      </c>
      <c r="B26" s="55" t="s">
        <v>12</v>
      </c>
      <c r="C26" s="54"/>
    </row>
    <row r="27" spans="1:3" ht="15" customHeight="1">
      <c r="A27" s="10" t="s">
        <v>30</v>
      </c>
      <c r="B27" s="50">
        <v>45695</v>
      </c>
      <c r="C27" s="57"/>
    </row>
    <row r="28" spans="1:3" ht="15" customHeight="1">
      <c r="A28" s="10" t="s">
        <v>31</v>
      </c>
      <c r="B28" s="50">
        <v>45664</v>
      </c>
      <c r="C28" s="57"/>
    </row>
    <row r="29" spans="1:3" ht="15" customHeight="1">
      <c r="A29" s="10" t="s">
        <v>32</v>
      </c>
      <c r="B29" s="50" t="s">
        <v>33</v>
      </c>
      <c r="C29" s="51"/>
    </row>
    <row r="30" spans="1:3" ht="13.5"/>
  </sheetData>
  <mergeCells count="24">
    <mergeCell ref="A1:C1"/>
    <mergeCell ref="B2:C2"/>
    <mergeCell ref="B3:C3"/>
    <mergeCell ref="B4:C4"/>
    <mergeCell ref="B5:C5"/>
    <mergeCell ref="B6:C6"/>
    <mergeCell ref="B7:C7"/>
    <mergeCell ref="B8:C8"/>
    <mergeCell ref="B9:C9"/>
    <mergeCell ref="B10:C10"/>
    <mergeCell ref="B11:C11"/>
    <mergeCell ref="B15:C15"/>
    <mergeCell ref="B16:C16"/>
    <mergeCell ref="B19:C19"/>
    <mergeCell ref="B22:C22"/>
    <mergeCell ref="B29:C29"/>
    <mergeCell ref="A12:A14"/>
    <mergeCell ref="A16:A23"/>
    <mergeCell ref="B12:C14"/>
    <mergeCell ref="B24:C24"/>
    <mergeCell ref="B25:C25"/>
    <mergeCell ref="B26:C26"/>
    <mergeCell ref="B27:C27"/>
    <mergeCell ref="B28:C28"/>
  </mergeCells>
  <pageMargins left="0.7" right="0.7" top="0.75" bottom="0.75" header="0.3" footer="0.3"/>
  <pageSetup orientation="portrait"/>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workbookViewId="0"/>
  </sheetViews>
  <sheetFormatPr defaultColWidth="11" defaultRowHeight="15"/>
  <sheetData>
    <row r="1" spans="1:3" ht="18.75">
      <c r="A1" s="6" t="s">
        <v>34</v>
      </c>
      <c r="B1" s="6"/>
      <c r="C1" s="6"/>
    </row>
    <row r="2" spans="1:3" ht="45">
      <c r="A2" s="7" t="s">
        <v>35</v>
      </c>
      <c r="B2" s="8" t="s">
        <v>36</v>
      </c>
      <c r="C2" s="9"/>
    </row>
    <row r="3" spans="1:3" ht="45">
      <c r="A3" s="10" t="s">
        <v>1</v>
      </c>
      <c r="B3" s="11" t="str">
        <f>'GENERALES NOTA 322'!B2:C2</f>
        <v>11001310503820240007100</v>
      </c>
      <c r="C3" s="11"/>
    </row>
    <row r="4" spans="1:3" ht="60">
      <c r="A4" s="10" t="s">
        <v>3</v>
      </c>
      <c r="B4" s="11" t="str">
        <f>'GENERALES NOTA 322'!B3:C3</f>
        <v>038 LABORAL CIRCUITO BOGOTÁ</v>
      </c>
      <c r="C4" s="11"/>
    </row>
    <row r="5" spans="1:3" ht="30">
      <c r="A5" s="10" t="s">
        <v>5</v>
      </c>
      <c r="B5" s="11" t="str">
        <f>'GENERALES NOTA 322'!B4:C4</f>
        <v>COLFONDOS Y OTRO</v>
      </c>
      <c r="C5" s="11"/>
    </row>
    <row r="6" spans="1:3" ht="75">
      <c r="A6" s="10" t="s">
        <v>7</v>
      </c>
      <c r="B6" s="11" t="str">
        <f>'GENERALES NOTA 322'!B5:C5</f>
        <v>JAIME BONILLA GODOY C.C. 2.994.549</v>
      </c>
      <c r="C6" s="11"/>
    </row>
    <row r="7" spans="1:3" ht="45">
      <c r="A7" s="10" t="s">
        <v>9</v>
      </c>
      <c r="B7" s="11" t="str">
        <f>'GENERALES NOTA 322'!B6:C6</f>
        <v>LLAMADA EN GARANTIA</v>
      </c>
      <c r="C7" s="11"/>
    </row>
    <row r="8" spans="1:3">
      <c r="A8" s="7" t="s">
        <v>37</v>
      </c>
      <c r="B8" s="11"/>
      <c r="C8" s="11"/>
    </row>
    <row r="9" spans="1:3" ht="30">
      <c r="A9" s="7" t="s">
        <v>16</v>
      </c>
      <c r="B9" s="11"/>
      <c r="C9" s="11"/>
    </row>
    <row r="10" spans="1:3" ht="45">
      <c r="A10" s="7" t="s">
        <v>38</v>
      </c>
      <c r="B10" s="8"/>
      <c r="C10" s="29"/>
    </row>
    <row r="11" spans="1:3">
      <c r="A11" s="7" t="s">
        <v>39</v>
      </c>
      <c r="B11" s="8"/>
      <c r="C11" s="9"/>
    </row>
    <row r="12" spans="1:3" ht="30">
      <c r="A12" s="7" t="s">
        <v>40</v>
      </c>
      <c r="B12" s="7"/>
      <c r="C12" s="30"/>
    </row>
    <row r="13" spans="1:3">
      <c r="A13" s="7" t="s">
        <v>41</v>
      </c>
      <c r="B13" s="11"/>
      <c r="C13" s="11"/>
    </row>
    <row r="14" spans="1:3" ht="60">
      <c r="A14" s="7" t="s">
        <v>42</v>
      </c>
      <c r="B14" s="11"/>
      <c r="C14" s="11"/>
    </row>
    <row r="15" spans="1:3" ht="30">
      <c r="A15" s="7" t="s">
        <v>43</v>
      </c>
      <c r="B15" s="11"/>
      <c r="C15" s="11"/>
    </row>
    <row r="16" spans="1:3">
      <c r="A16" s="31" t="s">
        <v>44</v>
      </c>
      <c r="B16" s="11"/>
      <c r="C16" s="11"/>
    </row>
    <row r="17" spans="1:3" ht="30">
      <c r="A17" s="32"/>
      <c r="B17" s="33" t="s">
        <v>45</v>
      </c>
      <c r="C17" s="34" t="s">
        <v>46</v>
      </c>
    </row>
    <row r="18" spans="1:3">
      <c r="A18" s="32"/>
      <c r="B18" s="11"/>
      <c r="C18" s="11"/>
    </row>
    <row r="19" spans="1:3">
      <c r="A19" s="32"/>
      <c r="B19" s="11"/>
      <c r="C19" s="11"/>
    </row>
    <row r="20" spans="1:3">
      <c r="A20" s="32"/>
      <c r="B20" s="11"/>
      <c r="C20" s="11"/>
    </row>
    <row r="21" spans="1:3" ht="30">
      <c r="A21" s="7" t="s">
        <v>47</v>
      </c>
      <c r="B21" s="11"/>
      <c r="C21" s="11"/>
    </row>
    <row r="22" spans="1:3" ht="45">
      <c r="A22" s="7" t="s">
        <v>48</v>
      </c>
      <c r="B22" s="7"/>
      <c r="C22" s="30"/>
    </row>
    <row r="23" spans="1:3" ht="45">
      <c r="A23" s="7" t="s">
        <v>49</v>
      </c>
      <c r="B23" s="11"/>
      <c r="C23" s="11"/>
    </row>
    <row r="24" spans="1:3" ht="30">
      <c r="A24" s="7" t="s">
        <v>50</v>
      </c>
      <c r="B24" s="11"/>
      <c r="C24" s="11"/>
    </row>
    <row r="25" spans="1:3" ht="30">
      <c r="A25" s="7" t="s">
        <v>51</v>
      </c>
      <c r="B25" s="11"/>
      <c r="C25" s="11"/>
    </row>
    <row r="26" spans="1:3" ht="30">
      <c r="A26" s="35" t="s">
        <v>52</v>
      </c>
      <c r="B26" s="11"/>
      <c r="C26" s="11"/>
    </row>
    <row r="27" spans="1:3" ht="75">
      <c r="A27" s="36" t="s">
        <v>53</v>
      </c>
      <c r="B27" s="36"/>
      <c r="C27" s="36"/>
    </row>
    <row r="28" spans="1:3" ht="150">
      <c r="A28" s="37" t="s">
        <v>54</v>
      </c>
      <c r="B28" s="38"/>
      <c r="C28" s="39"/>
    </row>
    <row r="29" spans="1:3" ht="165">
      <c r="A29" s="40" t="s">
        <v>55</v>
      </c>
      <c r="B29" s="41"/>
      <c r="C29" s="39"/>
    </row>
    <row r="30" spans="1:3" ht="195">
      <c r="A30" s="40" t="s">
        <v>56</v>
      </c>
      <c r="B30" s="41"/>
      <c r="C30" s="42"/>
    </row>
    <row r="31" spans="1:3" ht="120">
      <c r="A31" s="40" t="s">
        <v>57</v>
      </c>
      <c r="B31" s="41"/>
      <c r="C31" s="39"/>
    </row>
    <row r="32" spans="1:3" ht="45">
      <c r="A32" s="40" t="s">
        <v>58</v>
      </c>
      <c r="B32" s="41"/>
      <c r="C32" s="39"/>
    </row>
    <row r="33" spans="1:3" ht="165">
      <c r="A33" s="40" t="s">
        <v>59</v>
      </c>
      <c r="B33" s="41"/>
      <c r="C33" s="39"/>
    </row>
    <row r="34" spans="1:3" ht="120">
      <c r="A34" s="40" t="s">
        <v>60</v>
      </c>
      <c r="B34" s="41"/>
      <c r="C34" s="43"/>
    </row>
    <row r="35" spans="1:3">
      <c r="A35" s="37" t="s">
        <v>61</v>
      </c>
      <c r="B35" s="38"/>
      <c r="C35" s="44"/>
    </row>
    <row r="36" spans="1:3">
      <c r="A36" s="45" t="s">
        <v>62</v>
      </c>
      <c r="B36" s="45"/>
      <c r="C36" s="45"/>
    </row>
    <row r="37" spans="1:3">
      <c r="A37" s="46" t="s">
        <v>63</v>
      </c>
      <c r="B37" s="46"/>
      <c r="C37" s="11"/>
    </row>
    <row r="38" spans="1:3">
      <c r="A38" s="46" t="s">
        <v>64</v>
      </c>
      <c r="B38" s="46"/>
      <c r="C38" s="11"/>
    </row>
    <row r="39" spans="1:3">
      <c r="A39" s="46" t="s">
        <v>65</v>
      </c>
      <c r="B39" s="46"/>
      <c r="C39" s="11"/>
    </row>
    <row r="40" spans="1:3">
      <c r="A40" s="46" t="s">
        <v>66</v>
      </c>
      <c r="B40" s="46"/>
      <c r="C40" s="11"/>
    </row>
    <row r="41" spans="1:3">
      <c r="A41" s="46" t="s">
        <v>67</v>
      </c>
      <c r="B41" s="46"/>
      <c r="C41" s="11"/>
    </row>
    <row r="42" spans="1:3">
      <c r="A42" s="46" t="s">
        <v>68</v>
      </c>
      <c r="B42" s="46"/>
      <c r="C42" s="11"/>
    </row>
    <row r="43" spans="1:3">
      <c r="A43" s="46" t="s">
        <v>69</v>
      </c>
      <c r="B43" s="46"/>
      <c r="C43" s="11"/>
    </row>
    <row r="44" spans="1:3">
      <c r="A44" s="46" t="s">
        <v>70</v>
      </c>
      <c r="B44" s="46"/>
      <c r="C44" s="11"/>
    </row>
    <row r="45" spans="1:3">
      <c r="A45" s="46" t="s">
        <v>71</v>
      </c>
      <c r="B45" s="46"/>
      <c r="C45" s="11"/>
    </row>
    <row r="46" spans="1:3">
      <c r="A46" s="46" t="s">
        <v>72</v>
      </c>
      <c r="B46" s="46"/>
      <c r="C46" s="11"/>
    </row>
    <row r="47" spans="1:3">
      <c r="A47" s="46" t="s">
        <v>73</v>
      </c>
      <c r="B47" s="46"/>
      <c r="C47" s="11"/>
    </row>
    <row r="48" spans="1:3">
      <c r="A48" s="46" t="s">
        <v>74</v>
      </c>
      <c r="B48" s="46"/>
      <c r="C48" s="11"/>
    </row>
    <row r="49" spans="1:3">
      <c r="A49" s="46" t="s">
        <v>75</v>
      </c>
      <c r="B49" s="46"/>
      <c r="C49" s="11"/>
    </row>
    <row r="50" spans="1:3">
      <c r="A50" s="46" t="s">
        <v>76</v>
      </c>
      <c r="B50" s="46"/>
      <c r="C50" s="11"/>
    </row>
    <row r="51" spans="1:3">
      <c r="A51" s="46" t="s">
        <v>77</v>
      </c>
      <c r="B51" s="46"/>
      <c r="C51" s="11"/>
    </row>
    <row r="52" spans="1:3">
      <c r="A52" s="46" t="s">
        <v>78</v>
      </c>
      <c r="B52" s="46"/>
      <c r="C52" s="11"/>
    </row>
    <row r="53" spans="1:3">
      <c r="A53" s="13"/>
      <c r="B53" s="13"/>
      <c r="C53"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80" zoomScaleNormal="80" workbookViewId="0">
      <selection activeCell="A36" sqref="A36"/>
    </sheetView>
  </sheetViews>
  <sheetFormatPr defaultColWidth="0" defaultRowHeight="15"/>
  <cols>
    <col min="1" max="1" width="52.125" customWidth="1"/>
    <col min="2" max="2" width="35.375" customWidth="1"/>
    <col min="3" max="3" width="96" customWidth="1"/>
    <col min="4" max="8" width="11.375" hidden="1" customWidth="1"/>
    <col min="9" max="9" width="12" hidden="1" customWidth="1"/>
    <col min="10" max="16384" width="11.375" hidden="1"/>
  </cols>
  <sheetData>
    <row r="1" spans="1:6" ht="18.75">
      <c r="A1" s="89" t="s">
        <v>79</v>
      </c>
      <c r="B1" s="89"/>
      <c r="C1" s="89"/>
    </row>
    <row r="2" spans="1:6" ht="16.5">
      <c r="A2" s="14" t="s">
        <v>35</v>
      </c>
      <c r="B2" s="80" t="s">
        <v>80</v>
      </c>
      <c r="C2" s="81"/>
    </row>
    <row r="3" spans="1:6">
      <c r="A3" s="15" t="s">
        <v>1</v>
      </c>
      <c r="B3" s="86" t="str">
        <f>'GENERALES NOTA 322'!B2:C2</f>
        <v>11001310503820240007100</v>
      </c>
      <c r="C3" s="86"/>
    </row>
    <row r="4" spans="1:6">
      <c r="A4" s="15" t="s">
        <v>3</v>
      </c>
      <c r="B4" s="86" t="str">
        <f>'GENERALES NOTA 322'!B3:C3</f>
        <v>038 LABORAL CIRCUITO BOGOTÁ</v>
      </c>
      <c r="C4" s="86"/>
    </row>
    <row r="5" spans="1:6">
      <c r="A5" s="15" t="s">
        <v>5</v>
      </c>
      <c r="B5" s="86" t="str">
        <f>'GENERALES NOTA 322'!B4:C4</f>
        <v>COLFONDOS Y OTRO</v>
      </c>
      <c r="C5" s="86"/>
    </row>
    <row r="6" spans="1:6" ht="14.45" customHeight="1">
      <c r="A6" s="15" t="s">
        <v>7</v>
      </c>
      <c r="B6" s="86" t="str">
        <f>'GENERALES NOTA 322'!B5:C5</f>
        <v>JAIME BONILLA GODOY C.C. 2.994.549</v>
      </c>
      <c r="C6" s="86"/>
    </row>
    <row r="7" spans="1:6">
      <c r="A7" s="15" t="s">
        <v>9</v>
      </c>
      <c r="B7" s="86" t="str">
        <f>'GENERALES NOTA 322'!B6:C6</f>
        <v>LLAMADA EN GARANTIA</v>
      </c>
      <c r="C7" s="86"/>
    </row>
    <row r="8" spans="1:6" ht="30">
      <c r="A8" s="15" t="s">
        <v>19</v>
      </c>
      <c r="B8" s="87" t="str">
        <f>'GENERALES NOTA 322'!B15:C15</f>
        <v>NO ES POSIBLE CUANTIFICAR LAS PRETENSIONES DE LA DEMANDA EN ATENCIÓN A LA NATURALEZA DEL PROCESO.</v>
      </c>
      <c r="C8" s="88"/>
    </row>
    <row r="9" spans="1:6">
      <c r="A9" s="70" t="s">
        <v>21</v>
      </c>
      <c r="B9" s="73" t="s">
        <v>22</v>
      </c>
      <c r="C9" s="74"/>
    </row>
    <row r="10" spans="1:6">
      <c r="A10" s="70"/>
      <c r="B10" s="16" t="s">
        <v>23</v>
      </c>
      <c r="C10" s="18">
        <f>'GENERALES NOTA 322'!C17</f>
        <v>0</v>
      </c>
    </row>
    <row r="11" spans="1:6">
      <c r="A11" s="70"/>
      <c r="B11" s="16" t="s">
        <v>24</v>
      </c>
      <c r="C11" s="18">
        <f>'GENERALES NOTA 322'!C18</f>
        <v>0</v>
      </c>
    </row>
    <row r="12" spans="1:6">
      <c r="A12" s="70"/>
      <c r="B12" s="73"/>
      <c r="C12" s="74"/>
    </row>
    <row r="13" spans="1:6">
      <c r="A13" s="70"/>
      <c r="B13" s="16" t="s">
        <v>81</v>
      </c>
      <c r="C13" s="19"/>
    </row>
    <row r="14" spans="1:6">
      <c r="A14" s="70"/>
      <c r="B14" s="16" t="s">
        <v>82</v>
      </c>
      <c r="C14" s="19"/>
      <c r="E14" t="s">
        <v>83</v>
      </c>
      <c r="F14" s="20">
        <v>0.7</v>
      </c>
    </row>
    <row r="15" spans="1:6">
      <c r="A15" s="17" t="s">
        <v>84</v>
      </c>
      <c r="B15" s="80" t="s">
        <v>85</v>
      </c>
      <c r="C15" s="81"/>
    </row>
    <row r="16" spans="1:6" ht="15" customHeight="1">
      <c r="A16" s="15" t="s">
        <v>86</v>
      </c>
      <c r="B16" s="82" t="s">
        <v>87</v>
      </c>
      <c r="C16" s="83"/>
    </row>
    <row r="17" spans="1:3" ht="28.5" customHeight="1">
      <c r="A17" s="21" t="s">
        <v>88</v>
      </c>
      <c r="B17" s="75">
        <f>((C19+C20+C22+C23)-C26)*C25*C27</f>
        <v>0</v>
      </c>
      <c r="C17" s="75"/>
    </row>
    <row r="18" spans="1:3">
      <c r="A18" s="17" t="s">
        <v>89</v>
      </c>
      <c r="B18" s="84" t="s">
        <v>22</v>
      </c>
      <c r="C18" s="85"/>
    </row>
    <row r="19" spans="1:3">
      <c r="A19" s="71"/>
      <c r="B19" s="16" t="s">
        <v>23</v>
      </c>
      <c r="C19" s="18">
        <v>0</v>
      </c>
    </row>
    <row r="20" spans="1:3">
      <c r="A20" s="72"/>
      <c r="B20" s="16" t="s">
        <v>24</v>
      </c>
      <c r="C20" s="18">
        <v>0</v>
      </c>
    </row>
    <row r="21" spans="1:3">
      <c r="A21" s="72"/>
      <c r="B21" s="73" t="s">
        <v>25</v>
      </c>
      <c r="C21" s="74"/>
    </row>
    <row r="22" spans="1:3">
      <c r="A22" s="72"/>
      <c r="B22" s="16" t="s">
        <v>81</v>
      </c>
      <c r="C22" s="18">
        <v>0</v>
      </c>
    </row>
    <row r="23" spans="1:3" ht="45">
      <c r="A23" s="72"/>
      <c r="B23" s="16" t="s">
        <v>90</v>
      </c>
      <c r="C23" s="18">
        <v>0</v>
      </c>
    </row>
    <row r="24" spans="1:3">
      <c r="A24" s="72"/>
      <c r="B24" s="73" t="s">
        <v>91</v>
      </c>
      <c r="C24" s="74"/>
    </row>
    <row r="25" spans="1:3">
      <c r="A25" s="22"/>
      <c r="B25" s="16" t="s">
        <v>92</v>
      </c>
      <c r="C25" s="23">
        <v>0</v>
      </c>
    </row>
    <row r="26" spans="1:3">
      <c r="A26" s="24"/>
      <c r="B26" s="16" t="s">
        <v>39</v>
      </c>
      <c r="C26" s="25">
        <v>0</v>
      </c>
    </row>
    <row r="27" spans="1:3">
      <c r="A27" s="24"/>
      <c r="B27" s="16" t="s">
        <v>93</v>
      </c>
      <c r="C27" s="23">
        <v>0</v>
      </c>
    </row>
    <row r="28" spans="1:3">
      <c r="A28" s="26" t="s">
        <v>94</v>
      </c>
      <c r="B28" s="75">
        <f>IFERROR(B17*(VLOOKUP(B15,Hoja2!$G$1:$H$6,2,0)),16666)</f>
        <v>16666</v>
      </c>
      <c r="C28" s="75"/>
    </row>
    <row r="29" spans="1:3" ht="30">
      <c r="A29" s="15" t="s">
        <v>95</v>
      </c>
      <c r="B29" s="76" t="s">
        <v>96</v>
      </c>
      <c r="C29" s="77"/>
    </row>
    <row r="30" spans="1:3" ht="33">
      <c r="A30" s="15" t="s">
        <v>97</v>
      </c>
      <c r="B30" s="78" t="s">
        <v>98</v>
      </c>
      <c r="C30" s="79"/>
    </row>
    <row r="31" spans="1:3" ht="18.75">
      <c r="A31" s="27" t="s">
        <v>99</v>
      </c>
      <c r="B31" s="27"/>
      <c r="C31" s="27"/>
    </row>
    <row r="32" spans="1:3">
      <c r="A32" s="28" t="s">
        <v>100</v>
      </c>
      <c r="B32" s="69"/>
      <c r="C32" s="69"/>
    </row>
    <row r="33" spans="1:3">
      <c r="A33" s="28" t="s">
        <v>101</v>
      </c>
      <c r="B33" s="69"/>
      <c r="C33" s="69"/>
    </row>
    <row r="34" spans="1:3">
      <c r="A34" s="24"/>
      <c r="B34" s="24"/>
      <c r="C34" s="24"/>
    </row>
    <row r="35" spans="1:3">
      <c r="A35" s="24"/>
      <c r="B35" s="24"/>
      <c r="C35" s="24"/>
    </row>
    <row r="36" spans="1:3">
      <c r="A36" s="24"/>
      <c r="B36" s="24"/>
      <c r="C36" s="24"/>
    </row>
    <row r="37" spans="1:3">
      <c r="A37" s="24"/>
      <c r="B37" s="24"/>
      <c r="C37" s="24"/>
    </row>
  </sheetData>
  <sheetProtection algorithmName="SHA-512" hashValue="6l9IXqHrhOwJ/Zx4D+vCvNmVr1k0m466RRLs/eqVNqxPTluaPayV9kCMuxDr+A22fjvHQ4H1WbWWk40DhRtgrw==" saltValue="K5/QlZhpAIZmPJc5HUkMwA==" spinCount="100000" sheet="1" selectLockedCells="1"/>
  <mergeCells count="23">
    <mergeCell ref="A1:C1"/>
    <mergeCell ref="B2:C2"/>
    <mergeCell ref="B3:C3"/>
    <mergeCell ref="B4:C4"/>
    <mergeCell ref="B5:C5"/>
    <mergeCell ref="B6:C6"/>
    <mergeCell ref="B7:C7"/>
    <mergeCell ref="B8:C8"/>
    <mergeCell ref="B9:C9"/>
    <mergeCell ref="B12:C12"/>
    <mergeCell ref="B33:C33"/>
    <mergeCell ref="A9:A14"/>
    <mergeCell ref="A19:A24"/>
    <mergeCell ref="B24:C24"/>
    <mergeCell ref="B28:C28"/>
    <mergeCell ref="B29:C29"/>
    <mergeCell ref="B30:C30"/>
    <mergeCell ref="B32:C32"/>
    <mergeCell ref="B15:C15"/>
    <mergeCell ref="B16:C16"/>
    <mergeCell ref="B17:C17"/>
    <mergeCell ref="B18:C18"/>
    <mergeCell ref="B21:C21"/>
  </mergeCells>
  <dataValidations count="1">
    <dataValidation type="decimal" operator="lessThanOrEqual" allowBlank="1" showInputMessage="1" showErrorMessage="1" sqref="C25" xr:uid="{00000000-0002-0000-0200-000001000000}">
      <formula1>1</formula1>
    </dataValidation>
  </dataValidation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375" customWidth="1"/>
    <col min="2" max="3" width="69.25" customWidth="1"/>
    <col min="4" max="16384" width="10.875" hidden="1"/>
  </cols>
  <sheetData>
    <row r="1" spans="1:3" ht="18.75">
      <c r="A1" s="89" t="s">
        <v>102</v>
      </c>
      <c r="B1" s="89"/>
      <c r="C1" s="89"/>
    </row>
    <row r="2" spans="1:3" ht="17.100000000000001" customHeight="1">
      <c r="A2" s="7" t="s">
        <v>35</v>
      </c>
      <c r="B2" s="93" t="str">
        <f>'[2]AUTOS NOTA 321'!B2:C2</f>
        <v>SINIESTRO   LEGIS</v>
      </c>
      <c r="C2" s="94"/>
    </row>
    <row r="3" spans="1:3" ht="15.95" customHeight="1">
      <c r="A3" s="10" t="s">
        <v>1</v>
      </c>
      <c r="B3" s="54" t="str">
        <f>'GENERALES NOTA 322'!B2:C2</f>
        <v>11001310503820240007100</v>
      </c>
      <c r="C3" s="54"/>
    </row>
    <row r="4" spans="1:3">
      <c r="A4" s="10" t="s">
        <v>3</v>
      </c>
      <c r="B4" s="54" t="str">
        <f>'GENERALES NOTA 322'!B3:C3</f>
        <v>038 LABORAL CIRCUITO BOGOTÁ</v>
      </c>
      <c r="C4" s="54"/>
    </row>
    <row r="5" spans="1:3" ht="29.1" customHeight="1">
      <c r="A5" s="10" t="s">
        <v>5</v>
      </c>
      <c r="B5" s="54" t="str">
        <f>'GENERALES NOTA 322'!B4:C4</f>
        <v>COLFONDOS Y OTRO</v>
      </c>
      <c r="C5" s="54"/>
    </row>
    <row r="6" spans="1:3">
      <c r="A6" s="10" t="s">
        <v>7</v>
      </c>
      <c r="B6" s="54" t="str">
        <f>'GENERALES NOTA 322'!B5:C5</f>
        <v>JAIME BONILLA GODOY C.C. 2.994.549</v>
      </c>
      <c r="C6" s="54"/>
    </row>
    <row r="7" spans="1:3" ht="43.5" customHeight="1">
      <c r="A7" s="10" t="s">
        <v>9</v>
      </c>
      <c r="B7" s="54" t="str">
        <f>'GENERALES NOTA 322'!B6:C6</f>
        <v>LLAMADA EN GARANTIA</v>
      </c>
      <c r="C7" s="54"/>
    </row>
    <row r="8" spans="1:3">
      <c r="A8" s="10" t="s">
        <v>103</v>
      </c>
      <c r="B8" s="54"/>
      <c r="C8" s="54"/>
    </row>
    <row r="9" spans="1:3">
      <c r="A9" s="12" t="s">
        <v>89</v>
      </c>
      <c r="B9" s="92"/>
      <c r="C9" s="92"/>
    </row>
    <row r="10" spans="1:3">
      <c r="A10" s="12" t="s">
        <v>104</v>
      </c>
      <c r="B10" s="54"/>
      <c r="C10" s="54"/>
    </row>
    <row r="11" spans="1:3" ht="30">
      <c r="A11" s="12" t="s">
        <v>105</v>
      </c>
      <c r="B11" s="90"/>
      <c r="C11" s="91"/>
    </row>
    <row r="12" spans="1:3" ht="60">
      <c r="A12" s="10" t="s">
        <v>106</v>
      </c>
      <c r="B12" s="54"/>
      <c r="C12" s="54"/>
    </row>
    <row r="13" spans="1:3" ht="60">
      <c r="A13" s="10" t="s">
        <v>107</v>
      </c>
      <c r="B13" s="54"/>
      <c r="C13" s="54"/>
    </row>
    <row r="14" spans="1:3">
      <c r="A14" s="10" t="s">
        <v>108</v>
      </c>
      <c r="B14" s="11"/>
      <c r="C14" s="11"/>
    </row>
    <row r="15" spans="1:3">
      <c r="A15" s="12" t="s">
        <v>109</v>
      </c>
      <c r="B15" s="54"/>
      <c r="C15" s="54"/>
    </row>
    <row r="16" spans="1:3">
      <c r="A16" s="11" t="s">
        <v>110</v>
      </c>
      <c r="B16" s="91"/>
      <c r="C16" s="91"/>
    </row>
  </sheetData>
  <mergeCells count="15">
    <mergeCell ref="A1:C1"/>
    <mergeCell ref="B2:C2"/>
    <mergeCell ref="B3:C3"/>
    <mergeCell ref="B4:C4"/>
    <mergeCell ref="B5:C5"/>
    <mergeCell ref="B6:C6"/>
    <mergeCell ref="B7:C7"/>
    <mergeCell ref="B8:C8"/>
    <mergeCell ref="B9:C9"/>
    <mergeCell ref="B10:C10"/>
    <mergeCell ref="B11:C11"/>
    <mergeCell ref="B12:C12"/>
    <mergeCell ref="B13:C13"/>
    <mergeCell ref="B15:C15"/>
    <mergeCell ref="B16:C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 defaultRowHeight="15"/>
  <sheetData>
    <row r="1" spans="1:1">
      <c r="A1" t="s">
        <v>111</v>
      </c>
    </row>
    <row r="2" spans="1:1">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625" defaultRowHeight="15"/>
  <cols>
    <col min="4" max="4" width="20.125" customWidth="1"/>
    <col min="5" max="5" width="42.875" customWidth="1"/>
    <col min="7" max="7" width="26.375" customWidth="1"/>
  </cols>
  <sheetData>
    <row r="1" spans="1:12">
      <c r="A1" s="1" t="s">
        <v>40</v>
      </c>
      <c r="B1" t="s">
        <v>113</v>
      </c>
      <c r="C1" s="1" t="s">
        <v>44</v>
      </c>
      <c r="D1" s="1" t="s">
        <v>48</v>
      </c>
      <c r="E1" s="2" t="s">
        <v>49</v>
      </c>
      <c r="F1" s="3" t="s">
        <v>83</v>
      </c>
      <c r="G1" s="3" t="s">
        <v>114</v>
      </c>
      <c r="H1" s="4">
        <v>0.7</v>
      </c>
      <c r="I1" t="s">
        <v>115</v>
      </c>
      <c r="J1" t="s">
        <v>116</v>
      </c>
      <c r="L1" t="s">
        <v>10</v>
      </c>
    </row>
    <row r="2" spans="1:12">
      <c r="A2" t="s">
        <v>117</v>
      </c>
      <c r="B2" t="s">
        <v>112</v>
      </c>
      <c r="C2" t="s">
        <v>118</v>
      </c>
      <c r="D2" s="3" t="s">
        <v>119</v>
      </c>
      <c r="E2" s="5" t="s">
        <v>120</v>
      </c>
      <c r="F2" s="3" t="s">
        <v>85</v>
      </c>
      <c r="G2" s="3" t="s">
        <v>121</v>
      </c>
      <c r="H2" s="4">
        <v>0.25</v>
      </c>
      <c r="I2" t="s">
        <v>122</v>
      </c>
      <c r="J2" t="s">
        <v>123</v>
      </c>
      <c r="L2" t="s">
        <v>124</v>
      </c>
    </row>
    <row r="3" spans="1:12">
      <c r="A3" t="s">
        <v>125</v>
      </c>
      <c r="C3" t="s">
        <v>126</v>
      </c>
      <c r="D3" s="3" t="s">
        <v>127</v>
      </c>
      <c r="E3" s="5" t="s">
        <v>128</v>
      </c>
      <c r="F3" s="3" t="s">
        <v>129</v>
      </c>
      <c r="G3" s="3" t="s">
        <v>130</v>
      </c>
      <c r="H3" s="4">
        <v>0.55000000000000004</v>
      </c>
      <c r="I3" t="s">
        <v>131</v>
      </c>
      <c r="J3" t="s">
        <v>132</v>
      </c>
    </row>
    <row r="4" spans="1:12">
      <c r="A4" t="s">
        <v>133</v>
      </c>
      <c r="C4" t="s">
        <v>134</v>
      </c>
      <c r="E4" s="5" t="s">
        <v>135</v>
      </c>
      <c r="G4" s="3" t="s">
        <v>136</v>
      </c>
      <c r="H4" s="4">
        <v>0.15</v>
      </c>
      <c r="I4" t="s">
        <v>137</v>
      </c>
      <c r="J4" t="s">
        <v>138</v>
      </c>
    </row>
    <row r="5" spans="1:12">
      <c r="A5" t="s">
        <v>139</v>
      </c>
      <c r="E5" s="5" t="s">
        <v>140</v>
      </c>
      <c r="G5" s="3" t="s">
        <v>141</v>
      </c>
      <c r="H5" s="4">
        <v>0.7</v>
      </c>
      <c r="I5" t="s">
        <v>142</v>
      </c>
      <c r="J5" t="s">
        <v>143</v>
      </c>
    </row>
    <row r="6" spans="1:12">
      <c r="E6" s="5" t="s">
        <v>144</v>
      </c>
      <c r="G6" s="3" t="s">
        <v>145</v>
      </c>
      <c r="H6" s="4">
        <v>0.3</v>
      </c>
      <c r="J6" t="s">
        <v>146</v>
      </c>
    </row>
    <row r="7" spans="1:12">
      <c r="E7" s="5" t="s">
        <v>147</v>
      </c>
      <c r="G7" s="3" t="s">
        <v>85</v>
      </c>
    </row>
    <row r="8" spans="1:12">
      <c r="E8" s="5" t="s">
        <v>148</v>
      </c>
    </row>
  </sheetData>
  <pageMargins left="0.7" right="0.7" top="0.75" bottom="0.75" header="0.3" footer="0.3"/>
  <pageSetup orientation="portrait"/>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2020-12-07T14:41:00Z</dcterms:created>
  <dcterms:modified xsi:type="dcterms:W3CDTF">2025-07-16T19:37:32Z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ICV">
    <vt:lpwstr>F8DC286E202F4BD2804A2DCA5FB295D7_12</vt:lpwstr>
  </property>
  <property fmtid="{D5CDD505-2E9C-101B-9397-08002B2CF9AE}" pid="31" name="KSOProductBuildVer">
    <vt:lpwstr>3082-12.2.0.17562</vt:lpwstr>
  </property>
</Properties>
</file>