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codeName="ThisWorkbook"/>
  <mc:AlternateContent xmlns:mc="http://schemas.openxmlformats.org/markup-compatibility/2006">
    <mc:Choice Requires="x15">
      <x15ac:absPath xmlns:x15ac="http://schemas.microsoft.com/office/spreadsheetml/2010/11/ac" url="https://gha2-my.sharepoint.com/personal/amurillo_gha_com_co/Documents/ASIGNACIONES/ALLIANZ/INFORMES 322/"/>
    </mc:Choice>
  </mc:AlternateContent>
  <xr:revisionPtr revIDLastSave="10" documentId="13_ncr:1_{014CB78E-18BF-4D5A-87F2-BF1653027423}" xr6:coauthVersionLast="47" xr6:coauthVersionMax="47" xr10:uidLastSave="{69AC3C4C-B5E6-487C-A01A-81ED6585F5FF}"/>
  <bookViews>
    <workbookView xWindow="12000" yWindow="0" windowWidth="12000" windowHeight="12900"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7" i="11" l="1"/>
  <c r="B28" i="11" s="1"/>
  <c r="C11" i="11"/>
  <c r="C10" i="11"/>
  <c r="B7" i="10"/>
  <c r="B7" i="14"/>
  <c r="B6" i="14"/>
  <c r="B5" i="14"/>
  <c r="B4" i="14"/>
  <c r="B3" i="14"/>
  <c r="B2" i="14"/>
  <c r="B4" i="11"/>
  <c r="B5" i="11"/>
  <c r="B6" i="11"/>
  <c r="B7" i="11"/>
  <c r="B3" i="11"/>
  <c r="B2" i="11"/>
  <c r="B8" i="11"/>
  <c r="B4" i="10"/>
  <c r="B5" i="10"/>
  <c r="B6" i="10"/>
  <c r="B3" i="10"/>
</calcChain>
</file>

<file path=xl/sharedStrings.xml><?xml version="1.0" encoding="utf-8"?>
<sst xmlns="http://schemas.openxmlformats.org/spreadsheetml/2006/main" count="190" uniqueCount="149">
  <si>
    <t>Juzgado</t>
  </si>
  <si>
    <t xml:space="preserve">Demandante </t>
  </si>
  <si>
    <t>Nombre de lesionado o muerto (s)</t>
  </si>
  <si>
    <t>Fecha de los hechos</t>
  </si>
  <si>
    <t>Fecha de solicitud audiencia prejudicial</t>
  </si>
  <si>
    <t>Fecha de audiencia prejudicial</t>
  </si>
  <si>
    <t>Asegurado</t>
  </si>
  <si>
    <t>Nit Asegurado</t>
  </si>
  <si>
    <t xml:space="preserve">No. Póliza vinculada (las que se necesite solicitar). </t>
  </si>
  <si>
    <t>Fecha de notificación</t>
  </si>
  <si>
    <t xml:space="preserve">Fecha de contestacion </t>
  </si>
  <si>
    <t>Radicado(23 digitos)</t>
  </si>
  <si>
    <t xml:space="preserve">Situcion Laboral </t>
  </si>
  <si>
    <t>• Prescripción de las acciones derivadas del contrato de seguros.</t>
  </si>
  <si>
    <t>• Existencia de coaseguro.</t>
  </si>
  <si>
    <t xml:space="preserve">% DE PARTICIPACION </t>
  </si>
  <si>
    <t>MOTIVO DE LA DEMANDA</t>
  </si>
  <si>
    <t xml:space="preserve">Nuevos reclamantes </t>
  </si>
  <si>
    <t>Respuesta extemporanea</t>
  </si>
  <si>
    <t xml:space="preserve">Objetado por la Compañía </t>
  </si>
  <si>
    <t>Pretensiones elevadas- reclamación Compañía</t>
  </si>
  <si>
    <t>Ofrecimiento muy bajo-reclamación Compañía</t>
  </si>
  <si>
    <t xml:space="preserve">Vida/RC medica- aviso de siniestro sin tramite </t>
  </si>
  <si>
    <t xml:space="preserve">Sin reclamación previa </t>
  </si>
  <si>
    <t>REASEGURO</t>
  </si>
  <si>
    <t>SINIESTRO - APLICATIVO</t>
  </si>
  <si>
    <t>PÓLIZA</t>
  </si>
  <si>
    <t>AMPARO A AFECTAR</t>
  </si>
  <si>
    <t xml:space="preserve">VIGENCIA </t>
  </si>
  <si>
    <t xml:space="preserve">SINIESTRO DENTRO DE LA VIGENCIA? </t>
  </si>
  <si>
    <t>CARTERA A DÍA</t>
  </si>
  <si>
    <t>COASEGURO</t>
  </si>
  <si>
    <t>SI</t>
  </si>
  <si>
    <t>NO</t>
  </si>
  <si>
    <t>• Aplicación de la limitación de responsabilidad por razón del deducible a cargo del asegurado.</t>
  </si>
  <si>
    <t xml:space="preserve">• Disminución de la suma asegurada por pago de indemnizaciones con cargo a la PÓLIZA xxxxxx No. xxxxxxx
</t>
  </si>
  <si>
    <t xml:space="preserve">• La responsabilidad de la aseguradora se encuentra limitada al valor de la suma asegurada.
</t>
  </si>
  <si>
    <t>• La cobertura otorgada por la póliza se circunscribe a los términos de su clausulado.</t>
  </si>
  <si>
    <t>OFRECIENTO VALOR</t>
  </si>
  <si>
    <t xml:space="preserve">ASEGURADORAS  </t>
  </si>
  <si>
    <t>REMISION DE ANTECEDENTES - ABOGADO INTERNO-</t>
  </si>
  <si>
    <t>SOLICITUD DE ANTECEDENTES -ABOGADO EXTERNO-</t>
  </si>
  <si>
    <t>Fecha de asignación</t>
  </si>
  <si>
    <t>INFORME INICIAL-ABOGADO EXTERNO-</t>
  </si>
  <si>
    <t>Clasificación Contingencia</t>
  </si>
  <si>
    <t>Concepto del Abogado sobre la Contingencia:(Se debe indicar las razones por las cuales se considera que el proceso es Eventual Remoto o Probable.)</t>
  </si>
  <si>
    <t>Valor de las pretensiones totales de la demanda (en pesos no en SMMLV)</t>
  </si>
  <si>
    <t>Perjuicios reclamados  (en pesos no en SMMLV)</t>
  </si>
  <si>
    <t>Patrimoniales</t>
  </si>
  <si>
    <t>Lucro Cesante</t>
  </si>
  <si>
    <t>Daño Emergente</t>
  </si>
  <si>
    <t>Extrapatrimoniales</t>
  </si>
  <si>
    <t>Valor Contingencia: ( en pesos). Cuanto vale perder o negociar el caso por un valor que debe estar dentro del valor asegurado( con criterios jurisprudenciales)</t>
  </si>
  <si>
    <t>VALOR CONTINGENCIA</t>
  </si>
  <si>
    <t>Observaciones sobre el valor de la contingencia: (Se debe explicar como se aterrizaron las pretensiones.)</t>
  </si>
  <si>
    <t>Defensa de la Aseguradora: (Enumerar y enunciar las excepciones propuestas demanda y/o llamamiento )</t>
  </si>
  <si>
    <t>INFORME ABOGADO INTERNO</t>
  </si>
  <si>
    <t>REMOTO</t>
  </si>
  <si>
    <t>EVENTUAL</t>
  </si>
  <si>
    <t>PROBABLE</t>
  </si>
  <si>
    <t>MODALIDAD</t>
  </si>
  <si>
    <t>CLASE DE REASEGURO</t>
  </si>
  <si>
    <t>FACULTATIVO</t>
  </si>
  <si>
    <t>AUTOMATICO</t>
  </si>
  <si>
    <t>EXCEPCIONES PROPUESTAS COMPAÑÍA</t>
  </si>
  <si>
    <t>El abogado externo remitio la contestacion  y envio de informe inicial en los terminos establecidos ?</t>
  </si>
  <si>
    <t xml:space="preserve">El abogado propuso las excepciones adecuadas para el respetivo proceso? Recomendaciones </t>
  </si>
  <si>
    <t xml:space="preserve">Caso migrado </t>
  </si>
  <si>
    <t>OCURRENCIA</t>
  </si>
  <si>
    <t>CLAIMS MADE</t>
  </si>
  <si>
    <t>SUNSET</t>
  </si>
  <si>
    <t>DESCUBREMIENTO</t>
  </si>
  <si>
    <t>CEDIDO</t>
  </si>
  <si>
    <t>ACEPTADO</t>
  </si>
  <si>
    <t>PROPIO</t>
  </si>
  <si>
    <t>OFRECIENTO PREVIO?</t>
  </si>
  <si>
    <t xml:space="preserve">INFORME AJUSTADOR </t>
  </si>
  <si>
    <t>VALOR ASEGURADO</t>
  </si>
  <si>
    <t xml:space="preserve">Ocupado-trabajador cuenta ajena </t>
  </si>
  <si>
    <t>Ocupado - Autonomo</t>
  </si>
  <si>
    <t xml:space="preserve">Tareas del hogar </t>
  </si>
  <si>
    <t>Pendiente acceder al mercado laboral -pedir a nino</t>
  </si>
  <si>
    <t>Acompañante motorista</t>
  </si>
  <si>
    <t xml:space="preserve">Ciclista </t>
  </si>
  <si>
    <t>Cliclista vehículo</t>
  </si>
  <si>
    <t xml:space="preserve">Motociclista </t>
  </si>
  <si>
    <t>Ocupante vehículo</t>
  </si>
  <si>
    <t>Pasajero servicio publico</t>
  </si>
  <si>
    <t>OBJECION -Marque con una (x)</t>
  </si>
  <si>
    <t xml:space="preserve">Agravación del estado del riesgo </t>
  </si>
  <si>
    <t>Cobertura agotada</t>
  </si>
  <si>
    <t>Exclusión de la póliza</t>
  </si>
  <si>
    <t xml:space="preserve">Falta de interés asegurable </t>
  </si>
  <si>
    <t xml:space="preserve">Mora en la prima </t>
  </si>
  <si>
    <t>• Exclusiones  de confomidad a la Póliza, especifique cual:</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</si>
  <si>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</si>
  <si>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</si>
  <si>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</si>
  <si>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</si>
  <si>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</si>
  <si>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</si>
  <si>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</si>
  <si>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</si>
  <si>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</si>
  <si>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</si>
  <si>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</si>
  <si>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Otras</t>
  </si>
  <si>
    <t>Reserva propuesta</t>
  </si>
  <si>
    <t>DAÑOS MATERIALES</t>
  </si>
  <si>
    <t>Demandado</t>
  </si>
  <si>
    <t>Tipo de vinculacion compañía</t>
  </si>
  <si>
    <t>DEMANDA DIRECTA</t>
  </si>
  <si>
    <t>Daño moral</t>
  </si>
  <si>
    <t>Daño a la salud</t>
  </si>
  <si>
    <t>Daño a la Salud que podría interpretarse como daño a la vida de relación</t>
  </si>
  <si>
    <t>OTROS</t>
  </si>
  <si>
    <t>DEDUCIBLE</t>
  </si>
  <si>
    <t xml:space="preserve">VISTO BUENO ABOGADO INTERNO </t>
  </si>
  <si>
    <t>VISTO BUENO ABOGADO INTERNO?</t>
  </si>
  <si>
    <t xml:space="preserve">COMENTARIOS </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</si>
  <si>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</si>
  <si>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CONTINGENCIA</t>
  </si>
  <si>
    <t>Reserva CIA</t>
  </si>
  <si>
    <t>Comentarios clasificación y valor contingencia</t>
  </si>
  <si>
    <t xml:space="preserve">Creación de intervinientes </t>
  </si>
  <si>
    <t>Comentarios adicionales</t>
  </si>
  <si>
    <t xml:space="preserve">SI </t>
  </si>
  <si>
    <t>COASEGURO RETENCION ALLIANZ (%)</t>
  </si>
  <si>
    <t>PROBABLE GENERALES</t>
  </si>
  <si>
    <t>EVENTUAL GENERALES</t>
  </si>
  <si>
    <t>PROBABLE RC MEDICA</t>
  </si>
  <si>
    <t>EVENTUAL RC MEDICA</t>
  </si>
  <si>
    <t>PROBABLE AVIACION,SALUD,VIDA</t>
  </si>
  <si>
    <t>EVENTUAL AVIACION,SALUD,VIDA</t>
  </si>
  <si>
    <t>LLAMADA EN GARANTIA</t>
  </si>
  <si>
    <t>SINIESTRO LEGIS</t>
  </si>
  <si>
    <t>CONCURRENCIA</t>
  </si>
  <si>
    <t>COLFONDOS Y OTRO</t>
  </si>
  <si>
    <t>SEGURO PREVISIONAL - PÓLIZA DE INVALIDEZ Y SOBREVIVENCIA NO. 0209000001-1</t>
  </si>
  <si>
    <t>COLFONDOS S.A. PENSIONES Y CESANTÍAS</t>
  </si>
  <si>
    <t>800.149.496-2</t>
  </si>
  <si>
    <t>0209000001-1</t>
  </si>
  <si>
    <t>N/A</t>
  </si>
  <si>
    <t>NO ES POSIBLE CUANTIFICAR LAS PRETENSIONES DE LA DEMANDA EN ATENCIÓN A LA NATURALEZA DEL PROCESO.</t>
  </si>
  <si>
    <t>MARIA ELSA MOLINA NIETO. C.C: 35520888</t>
  </si>
  <si>
    <t>026 LABORAL CIRCUITO BOGOTA</t>
  </si>
  <si>
    <t>11001310502620210041000</t>
  </si>
  <si>
    <t>30/04/1996</t>
  </si>
  <si>
    <t>SEGÚN LOS HECHOS DE LA DEMANDA, LA SEÑORA MARIA ELSA MOLINA NIETO, IDENTIFICADA CON LA C.C: 35520888, NACIÓ EL 15/05/1967. QUE EL 5/06/2006, SE VINCULÓ AL SKANDIA S.A. QUE EL TRASLADO FUE CON OCASIÓN A UNA VISITA REALIZADA POR UN ASESOR DE LA AFP SKANDIA S.A., QUIEN NO LE PRESENTÓ UNA PROYECCIÓN FUTURA DE SU PENSIÓN NI COMPARATIVO CON EL FONDO ANTERIOR, YA QUE, SEGÚN LA SEÑORA MOLINA NIETO, EL ASESOR SOLO SE LIMITÓ A CONVENCERLA CON EL ARGUMENTO QUE SALDRÍA CON UNA MEJOR MESADA. QUE LA ACTORA SE SIENTE ENGAÑADA YA QUE ESTANDO A PORTAS DE PENSIONARSE SE DA CUENTA QUE SU MESADA PENSIONAL HUBIERA SIDO MUCHO MAS ALTA EN COLPENSIONES.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</si>
</sst>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quot;$&quot;\ * #,##0_-;\-&quot;$&quot;\ * #,##0_-;_-&quot;$&quot;\ * &quot;-&quot;_-;_-@_-"/>
    <numFmt numFmtId="164" formatCode="_-&quot;$&quot;\ * #,##0_-;\-&quot;$&quot;\ * #,##0_-;_-&quot;$&quot;\ * &quot;-&quot;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42"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42"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42"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42"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14" fontId="0" fillId="0" borderId="1" xfId="0" applyNumberFormat="1" applyBorder="1" applyAlignment="1">
      <alignment horizontal="justify" vertical="top"/>
    </xf>
    <xf numFmtId="0" fontId="0" fillId="0" borderId="1" xfId="0" applyBorder="1" applyAlignment="1">
      <alignment horizontal="justify" vertical="top"/>
    </xf>
    <xf numFmtId="0" fontId="2" fillId="0" borderId="1" xfId="0" applyFont="1" applyBorder="1" applyAlignment="1">
      <alignment horizontal="justify" vertical="top" wrapText="1"/>
    </xf>
    <xf numFmtId="14" fontId="0" fillId="0" borderId="2" xfId="0" applyNumberFormat="1" applyBorder="1" applyAlignment="1">
      <alignment horizontal="left" vertical="top"/>
    </xf>
    <xf numFmtId="0" fontId="0" fillId="0" borderId="3" xfId="0" applyBorder="1" applyAlignment="1">
      <alignment horizontal="left" vertical="top"/>
    </xf>
    <xf numFmtId="164" fontId="7" fillId="8" borderId="13" xfId="0" applyNumberFormat="1" applyFont="1" applyFill="1" applyBorder="1" applyAlignment="1">
      <alignment horizontal="left" vertical="top"/>
    </xf>
    <xf numFmtId="0" fontId="8" fillId="0" borderId="14" xfId="0" applyFont="1" applyBorder="1"/>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49"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0" fillId="0" borderId="1" xfId="0" applyBorder="1" applyAlignment="1">
      <alignment horizontal="left" vertical="top"/>
    </xf>
    <xf numFmtId="0" fontId="0" fillId="0" borderId="1" xfId="0" applyBorder="1" applyAlignment="1">
      <alignment horizontal="center"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4" fillId="2" borderId="4" xfId="0" applyFont="1" applyFill="1" applyBorder="1" applyAlignment="1">
      <alignment horizontal="center" vertical="top"/>
    </xf>
    <xf numFmtId="0" fontId="4" fillId="6" borderId="4" xfId="0" applyFont="1" applyFill="1" applyBorder="1" applyAlignment="1">
      <alignment horizontal="justify"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42" fontId="0" fillId="5" borderId="0" xfId="1" applyFont="1" applyFill="1" applyBorder="1" applyAlignment="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1" xfId="1" applyFont="1" applyFill="1" applyBorder="1" applyAlignment="1">
      <alignment horizontal="justify" vertical="top"/>
    </xf>
    <xf numFmtId="0" fontId="0" fillId="0" borderId="1" xfId="0" applyBorder="1" applyAlignment="1">
      <alignment horizontal="center" vertical="top" wrapText="1"/>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Desktop\INFORME%20INICIAL%20AUTOS%202023.xlsx" TargetMode="External"/><Relationship Id="rId1" Type="http://schemas.openxmlformats.org/officeDocument/2006/relationships/externalLinkPath" Target="/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row r="3">
          <cell r="S3" t="str">
            <v>En contra</v>
          </cell>
        </row>
        <row r="4">
          <cell r="S4" t="str">
            <v>A Favor</v>
          </cell>
        </row>
      </sheetData>
      <sheetData sheetId="1">
        <row r="3">
          <cell r="A3" t="str">
            <v>Remota</v>
          </cell>
        </row>
        <row r="4">
          <cell r="A4" t="str">
            <v>Eventual</v>
          </cell>
        </row>
        <row r="5">
          <cell r="A5" t="str">
            <v>Probable</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tabSelected="1" zoomScale="70" zoomScaleNormal="70" workbookViewId="0">
      <selection activeCell="B15" sqref="B15:C15"/>
    </sheetView>
  </sheetViews>
  <sheetFormatPr baseColWidth="10" defaultColWidth="0" defaultRowHeight="15" x14ac:dyDescent="0.2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x14ac:dyDescent="0.25">
      <c r="A1" s="50" t="s">
        <v>41</v>
      </c>
      <c r="B1" s="50"/>
      <c r="C1" s="50"/>
    </row>
    <row r="2" spans="1:3" x14ac:dyDescent="0.25">
      <c r="A2" s="5" t="s">
        <v>11</v>
      </c>
      <c r="B2" s="51" t="s">
        <v>146</v>
      </c>
      <c r="C2" s="52"/>
    </row>
    <row r="3" spans="1:3" x14ac:dyDescent="0.25">
      <c r="A3" s="5" t="s">
        <v>0</v>
      </c>
      <c r="B3" s="53" t="s">
        <v>145</v>
      </c>
      <c r="C3" s="54"/>
    </row>
    <row r="4" spans="1:3" x14ac:dyDescent="0.25">
      <c r="A4" s="5" t="s">
        <v>109</v>
      </c>
      <c r="B4" s="53" t="s">
        <v>137</v>
      </c>
      <c r="C4" s="54"/>
    </row>
    <row r="5" spans="1:3" ht="14.45" customHeight="1" x14ac:dyDescent="0.25">
      <c r="A5" s="5" t="s">
        <v>1</v>
      </c>
      <c r="B5" s="47" t="s">
        <v>144</v>
      </c>
      <c r="C5" s="47"/>
    </row>
    <row r="6" spans="1:3" x14ac:dyDescent="0.25">
      <c r="A6" s="5" t="s">
        <v>110</v>
      </c>
      <c r="B6" s="36" t="s">
        <v>134</v>
      </c>
      <c r="C6" s="36"/>
    </row>
    <row r="7" spans="1:3" x14ac:dyDescent="0.25">
      <c r="A7" s="5" t="s">
        <v>2</v>
      </c>
      <c r="B7" s="36" t="s">
        <v>142</v>
      </c>
      <c r="C7" s="36"/>
    </row>
    <row r="8" spans="1:3" x14ac:dyDescent="0.25">
      <c r="A8" s="5" t="s">
        <v>3</v>
      </c>
      <c r="B8" s="46" t="s">
        <v>147</v>
      </c>
      <c r="C8" s="46"/>
    </row>
    <row r="9" spans="1:3" x14ac:dyDescent="0.25">
      <c r="A9" s="5" t="s">
        <v>4</v>
      </c>
      <c r="B9" s="47" t="s">
        <v>142</v>
      </c>
      <c r="C9" s="47"/>
    </row>
    <row r="10" spans="1:3" x14ac:dyDescent="0.25">
      <c r="A10" s="5" t="s">
        <v>5</v>
      </c>
      <c r="B10" s="47" t="s">
        <v>142</v>
      </c>
      <c r="C10" s="47"/>
    </row>
    <row r="11" spans="1:3" ht="23.25" customHeight="1" x14ac:dyDescent="0.25">
      <c r="A11" s="5" t="s">
        <v>27</v>
      </c>
      <c r="B11" s="48" t="s">
        <v>138</v>
      </c>
      <c r="C11" s="49"/>
    </row>
    <row r="12" spans="1:3" x14ac:dyDescent="0.25">
      <c r="A12" s="37" t="s">
        <v>120</v>
      </c>
      <c r="B12" s="36" t="s">
        <v>148</v>
      </c>
      <c r="C12" s="36"/>
    </row>
    <row r="13" spans="1:3" ht="30" customHeight="1" x14ac:dyDescent="0.25">
      <c r="A13" s="37"/>
      <c r="B13" s="36"/>
      <c r="C13" s="36"/>
    </row>
    <row r="14" spans="1:3" ht="73.5" customHeight="1" x14ac:dyDescent="0.25">
      <c r="A14" s="37"/>
      <c r="B14" s="36"/>
      <c r="C14" s="36"/>
    </row>
    <row r="15" spans="1:3" ht="30" x14ac:dyDescent="0.25">
      <c r="A15" s="5" t="s">
        <v>46</v>
      </c>
      <c r="B15" s="40" t="s">
        <v>143</v>
      </c>
      <c r="C15" s="41"/>
    </row>
    <row r="16" spans="1:3" ht="33.75" customHeight="1" x14ac:dyDescent="0.25">
      <c r="A16" s="42" t="s">
        <v>47</v>
      </c>
      <c r="B16" s="43" t="s">
        <v>48</v>
      </c>
      <c r="C16" s="43"/>
    </row>
    <row r="17" spans="1:3" ht="33.75" customHeight="1" x14ac:dyDescent="0.25">
      <c r="A17" s="42"/>
      <c r="B17" s="11" t="s">
        <v>49</v>
      </c>
      <c r="C17" s="6"/>
    </row>
    <row r="18" spans="1:3" ht="33.75" customHeight="1" x14ac:dyDescent="0.25">
      <c r="A18" s="42"/>
      <c r="B18" s="11" t="s">
        <v>50</v>
      </c>
      <c r="C18" s="6"/>
    </row>
    <row r="19" spans="1:3" x14ac:dyDescent="0.25">
      <c r="A19" s="42"/>
      <c r="B19" s="44" t="s">
        <v>51</v>
      </c>
      <c r="C19" s="45"/>
    </row>
    <row r="20" spans="1:3" x14ac:dyDescent="0.25">
      <c r="A20" s="42"/>
      <c r="B20" s="11"/>
      <c r="C20" s="6"/>
    </row>
    <row r="21" spans="1:3" x14ac:dyDescent="0.25">
      <c r="A21" s="42"/>
      <c r="B21" s="11"/>
      <c r="C21" s="6"/>
    </row>
    <row r="22" spans="1:3" x14ac:dyDescent="0.25">
      <c r="A22" s="42"/>
      <c r="B22" s="44" t="s">
        <v>108</v>
      </c>
      <c r="C22" s="45"/>
    </row>
    <row r="23" spans="1:3" x14ac:dyDescent="0.25">
      <c r="A23" s="42"/>
      <c r="B23" s="11"/>
      <c r="C23" s="16"/>
    </row>
    <row r="24" spans="1:3" x14ac:dyDescent="0.25">
      <c r="A24" s="5" t="s">
        <v>6</v>
      </c>
      <c r="B24" s="36" t="s">
        <v>139</v>
      </c>
      <c r="C24" s="36"/>
    </row>
    <row r="25" spans="1:3" x14ac:dyDescent="0.25">
      <c r="A25" s="5" t="s">
        <v>7</v>
      </c>
      <c r="B25" s="36" t="s">
        <v>140</v>
      </c>
      <c r="C25" s="36"/>
    </row>
    <row r="26" spans="1:3" x14ac:dyDescent="0.25">
      <c r="A26" s="5" t="s">
        <v>8</v>
      </c>
      <c r="B26" s="36" t="s">
        <v>141</v>
      </c>
      <c r="C26" s="36"/>
    </row>
    <row r="27" spans="1:3" x14ac:dyDescent="0.25">
      <c r="A27" s="5" t="s">
        <v>42</v>
      </c>
      <c r="B27" s="38">
        <v>45852</v>
      </c>
      <c r="C27" s="39"/>
    </row>
    <row r="28" spans="1:3" x14ac:dyDescent="0.25">
      <c r="A28" s="5" t="s">
        <v>9</v>
      </c>
      <c r="B28" s="38">
        <v>45852</v>
      </c>
      <c r="C28" s="39"/>
    </row>
    <row r="29" spans="1:3" x14ac:dyDescent="0.25">
      <c r="A29" s="5" t="s">
        <v>10</v>
      </c>
      <c r="B29" s="35">
        <v>45866</v>
      </c>
      <c r="C29" s="36"/>
    </row>
  </sheetData>
  <mergeCells count="24">
    <mergeCell ref="B8:C8"/>
    <mergeCell ref="B9:C9"/>
    <mergeCell ref="B10:C10"/>
    <mergeCell ref="B11:C11"/>
    <mergeCell ref="A1:C1"/>
    <mergeCell ref="B7:C7"/>
    <mergeCell ref="B2:C2"/>
    <mergeCell ref="B3:C3"/>
    <mergeCell ref="B4:C4"/>
    <mergeCell ref="B5:C5"/>
    <mergeCell ref="B6:C6"/>
    <mergeCell ref="B28:C28"/>
    <mergeCell ref="B29:C29"/>
    <mergeCell ref="A12:A14"/>
    <mergeCell ref="B12:C14"/>
    <mergeCell ref="B24:C24"/>
    <mergeCell ref="B25:C25"/>
    <mergeCell ref="B26:C26"/>
    <mergeCell ref="B27:C27"/>
    <mergeCell ref="B15:C15"/>
    <mergeCell ref="A16:A23"/>
    <mergeCell ref="B16:C16"/>
    <mergeCell ref="B19:C19"/>
    <mergeCell ref="B22:C22"/>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7" sqref="B7:C7"/>
    </sheetView>
  </sheetViews>
  <sheetFormatPr baseColWidth="10" defaultColWidth="0" defaultRowHeight="15" x14ac:dyDescent="0.25"/>
  <cols>
    <col min="1" max="1" width="44.42578125" customWidth="1"/>
    <col min="2" max="2" width="25.85546875" customWidth="1"/>
    <col min="3" max="3" width="100.7109375" customWidth="1"/>
    <col min="4" max="16384" width="11.42578125" hidden="1"/>
  </cols>
  <sheetData>
    <row r="1" spans="1:3" ht="18.75" x14ac:dyDescent="0.25">
      <c r="A1" s="65" t="s">
        <v>40</v>
      </c>
      <c r="B1" s="65"/>
      <c r="C1" s="65"/>
    </row>
    <row r="2" spans="1:3" x14ac:dyDescent="0.25">
      <c r="A2" s="13" t="s">
        <v>25</v>
      </c>
      <c r="B2" s="66" t="s">
        <v>135</v>
      </c>
      <c r="C2" s="67"/>
    </row>
    <row r="3" spans="1:3" x14ac:dyDescent="0.25">
      <c r="A3" s="5" t="s">
        <v>11</v>
      </c>
      <c r="B3" s="36" t="str">
        <f>'GENERALES NOTA 322'!B2:C2</f>
        <v>11001310502620210041000</v>
      </c>
      <c r="C3" s="36"/>
    </row>
    <row r="4" spans="1:3" x14ac:dyDescent="0.25">
      <c r="A4" s="5" t="s">
        <v>0</v>
      </c>
      <c r="B4" s="36" t="str">
        <f>'GENERALES NOTA 322'!B3:C3</f>
        <v>026 LABORAL CIRCUITO BOGOTA</v>
      </c>
      <c r="C4" s="36"/>
    </row>
    <row r="5" spans="1:3" x14ac:dyDescent="0.25">
      <c r="A5" s="5" t="s">
        <v>109</v>
      </c>
      <c r="B5" s="36" t="str">
        <f>'GENERALES NOTA 322'!B4:C4</f>
        <v>COLFONDOS Y OTRO</v>
      </c>
      <c r="C5" s="36"/>
    </row>
    <row r="6" spans="1:3" x14ac:dyDescent="0.25">
      <c r="A6" s="5" t="s">
        <v>1</v>
      </c>
      <c r="B6" s="36" t="str">
        <f>'GENERALES NOTA 322'!B5:C5</f>
        <v>MARIA ELSA MOLINA NIETO. C.C: 35520888</v>
      </c>
      <c r="C6" s="36"/>
    </row>
    <row r="7" spans="1:3" x14ac:dyDescent="0.25">
      <c r="A7" s="5" t="s">
        <v>110</v>
      </c>
      <c r="B7" s="36" t="str">
        <f>'GENERALES NOTA 322'!B6:C6</f>
        <v>LLAMADA EN GARANTIA</v>
      </c>
      <c r="C7" s="36"/>
    </row>
    <row r="8" spans="1:3" x14ac:dyDescent="0.25">
      <c r="A8" s="13" t="s">
        <v>26</v>
      </c>
      <c r="B8" s="36"/>
      <c r="C8" s="36"/>
    </row>
    <row r="9" spans="1:3" x14ac:dyDescent="0.25">
      <c r="A9" s="13" t="s">
        <v>27</v>
      </c>
      <c r="B9" s="36"/>
      <c r="C9" s="36"/>
    </row>
    <row r="10" spans="1:3" x14ac:dyDescent="0.25">
      <c r="A10" s="13" t="s">
        <v>77</v>
      </c>
      <c r="B10" s="66"/>
      <c r="C10" s="68"/>
    </row>
    <row r="11" spans="1:3" x14ac:dyDescent="0.25">
      <c r="A11" s="13" t="s">
        <v>116</v>
      </c>
      <c r="B11" s="66"/>
      <c r="C11" s="67"/>
    </row>
    <row r="12" spans="1:3" x14ac:dyDescent="0.25">
      <c r="A12" s="13" t="s">
        <v>60</v>
      </c>
      <c r="B12" s="53"/>
      <c r="C12" s="54"/>
    </row>
    <row r="13" spans="1:3" x14ac:dyDescent="0.25">
      <c r="A13" s="13" t="s">
        <v>28</v>
      </c>
      <c r="B13" s="36"/>
      <c r="C13" s="36"/>
    </row>
    <row r="14" spans="1:3" x14ac:dyDescent="0.25">
      <c r="A14" s="13" t="s">
        <v>29</v>
      </c>
      <c r="B14" s="36"/>
      <c r="C14" s="36"/>
    </row>
    <row r="15" spans="1:3" x14ac:dyDescent="0.25">
      <c r="A15" s="13" t="s">
        <v>30</v>
      </c>
      <c r="B15" s="36"/>
      <c r="C15" s="36"/>
    </row>
    <row r="16" spans="1:3" x14ac:dyDescent="0.25">
      <c r="A16" s="63" t="s">
        <v>31</v>
      </c>
      <c r="B16" s="36"/>
      <c r="C16" s="36"/>
    </row>
    <row r="17" spans="1:3" x14ac:dyDescent="0.25">
      <c r="A17" s="64"/>
      <c r="B17" s="9" t="s">
        <v>39</v>
      </c>
      <c r="C17" s="10" t="s">
        <v>15</v>
      </c>
    </row>
    <row r="18" spans="1:3" x14ac:dyDescent="0.25">
      <c r="A18" s="64"/>
      <c r="B18" s="11"/>
      <c r="C18" s="11"/>
    </row>
    <row r="19" spans="1:3" x14ac:dyDescent="0.25">
      <c r="A19" s="64"/>
      <c r="B19" s="11"/>
      <c r="C19" s="11"/>
    </row>
    <row r="20" spans="1:3" x14ac:dyDescent="0.25">
      <c r="A20" s="64"/>
      <c r="B20" s="11"/>
      <c r="C20" s="11"/>
    </row>
    <row r="21" spans="1:3" x14ac:dyDescent="0.25">
      <c r="A21" s="13" t="s">
        <v>24</v>
      </c>
      <c r="B21" s="36"/>
      <c r="C21" s="36"/>
    </row>
    <row r="22" spans="1:3" x14ac:dyDescent="0.25">
      <c r="A22" s="13" t="s">
        <v>61</v>
      </c>
      <c r="B22" s="53"/>
      <c r="C22" s="54"/>
    </row>
    <row r="23" spans="1:3" x14ac:dyDescent="0.25">
      <c r="A23" s="13" t="s">
        <v>16</v>
      </c>
      <c r="B23" s="36"/>
      <c r="C23" s="36"/>
    </row>
    <row r="24" spans="1:3" x14ac:dyDescent="0.25">
      <c r="A24" s="13" t="s">
        <v>75</v>
      </c>
      <c r="B24" s="36"/>
      <c r="C24" s="36"/>
    </row>
    <row r="25" spans="1:3" x14ac:dyDescent="0.25">
      <c r="A25" s="13" t="s">
        <v>38</v>
      </c>
      <c r="B25" s="36"/>
      <c r="C25" s="36"/>
    </row>
    <row r="26" spans="1:3" x14ac:dyDescent="0.25">
      <c r="A26" s="12" t="s">
        <v>76</v>
      </c>
      <c r="B26" s="36"/>
      <c r="C26" s="36"/>
    </row>
    <row r="27" spans="1:3" x14ac:dyDescent="0.25">
      <c r="A27" s="62" t="s">
        <v>64</v>
      </c>
      <c r="B27" s="62"/>
      <c r="C27" s="62"/>
    </row>
    <row r="28" spans="1:3" ht="14.45" customHeight="1" x14ac:dyDescent="0.25">
      <c r="A28" s="57" t="s">
        <v>37</v>
      </c>
      <c r="B28" s="58"/>
      <c r="C28" s="31"/>
    </row>
    <row r="29" spans="1:3" ht="14.45" customHeight="1" x14ac:dyDescent="0.25">
      <c r="A29" s="59" t="s">
        <v>36</v>
      </c>
      <c r="B29" s="60"/>
      <c r="C29" s="31"/>
    </row>
    <row r="30" spans="1:3" ht="14.45" customHeight="1" x14ac:dyDescent="0.25">
      <c r="A30" s="59" t="s">
        <v>35</v>
      </c>
      <c r="B30" s="60"/>
      <c r="C30" s="32"/>
    </row>
    <row r="31" spans="1:3" ht="14.45" customHeight="1" x14ac:dyDescent="0.25">
      <c r="A31" s="59" t="s">
        <v>13</v>
      </c>
      <c r="B31" s="60"/>
      <c r="C31" s="31"/>
    </row>
    <row r="32" spans="1:3" x14ac:dyDescent="0.25">
      <c r="A32" s="59" t="s">
        <v>14</v>
      </c>
      <c r="B32" s="60"/>
      <c r="C32" s="31"/>
    </row>
    <row r="33" spans="1:3" ht="14.45" customHeight="1" x14ac:dyDescent="0.25">
      <c r="A33" s="59" t="s">
        <v>34</v>
      </c>
      <c r="B33" s="60"/>
      <c r="C33" s="31"/>
    </row>
    <row r="34" spans="1:3" ht="14.45" customHeight="1" x14ac:dyDescent="0.25">
      <c r="A34" s="59" t="s">
        <v>94</v>
      </c>
      <c r="B34" s="60"/>
      <c r="C34" s="33"/>
    </row>
    <row r="35" spans="1:3" x14ac:dyDescent="0.25">
      <c r="A35" s="57" t="s">
        <v>106</v>
      </c>
      <c r="B35" s="58"/>
      <c r="C35" s="34"/>
    </row>
    <row r="36" spans="1:3" x14ac:dyDescent="0.25">
      <c r="A36" s="61" t="s">
        <v>88</v>
      </c>
      <c r="B36" s="61"/>
      <c r="C36" s="61"/>
    </row>
    <row r="37" spans="1:3" x14ac:dyDescent="0.25">
      <c r="A37" s="55" t="s">
        <v>89</v>
      </c>
      <c r="B37" s="55"/>
      <c r="C37" s="11"/>
    </row>
    <row r="38" spans="1:3" x14ac:dyDescent="0.25">
      <c r="A38" s="55" t="s">
        <v>90</v>
      </c>
      <c r="B38" s="55"/>
      <c r="C38" s="11"/>
    </row>
    <row r="39" spans="1:3" x14ac:dyDescent="0.25">
      <c r="A39" s="55" t="s">
        <v>91</v>
      </c>
      <c r="B39" s="55"/>
      <c r="C39" s="11"/>
    </row>
    <row r="40" spans="1:3" x14ac:dyDescent="0.25">
      <c r="A40" s="55" t="s">
        <v>92</v>
      </c>
      <c r="B40" s="55"/>
      <c r="C40" s="11"/>
    </row>
    <row r="41" spans="1:3" x14ac:dyDescent="0.25">
      <c r="A41" s="55" t="s">
        <v>93</v>
      </c>
      <c r="B41" s="55"/>
      <c r="C41" s="11"/>
    </row>
    <row r="42" spans="1:3" x14ac:dyDescent="0.25">
      <c r="A42" s="55" t="s">
        <v>95</v>
      </c>
      <c r="B42" s="55"/>
      <c r="C42" s="11"/>
    </row>
    <row r="43" spans="1:3" x14ac:dyDescent="0.25">
      <c r="A43" s="55" t="s">
        <v>96</v>
      </c>
      <c r="B43" s="55"/>
      <c r="C43" s="11"/>
    </row>
    <row r="44" spans="1:3" x14ac:dyDescent="0.25">
      <c r="A44" s="55" t="s">
        <v>97</v>
      </c>
      <c r="B44" s="55"/>
      <c r="C44" s="11"/>
    </row>
    <row r="45" spans="1:3" x14ac:dyDescent="0.25">
      <c r="A45" s="55" t="s">
        <v>98</v>
      </c>
      <c r="B45" s="55"/>
      <c r="C45" s="11"/>
    </row>
    <row r="46" spans="1:3" x14ac:dyDescent="0.25">
      <c r="A46" s="55" t="s">
        <v>99</v>
      </c>
      <c r="B46" s="55"/>
      <c r="C46" s="11"/>
    </row>
    <row r="47" spans="1:3" x14ac:dyDescent="0.25">
      <c r="A47" s="55" t="s">
        <v>100</v>
      </c>
      <c r="B47" s="55"/>
      <c r="C47" s="11"/>
    </row>
    <row r="48" spans="1:3" x14ac:dyDescent="0.25">
      <c r="A48" s="55" t="s">
        <v>101</v>
      </c>
      <c r="B48" s="55"/>
      <c r="C48" s="11"/>
    </row>
    <row r="49" spans="1:3" x14ac:dyDescent="0.25">
      <c r="A49" s="55" t="s">
        <v>102</v>
      </c>
      <c r="B49" s="55"/>
      <c r="C49" s="11"/>
    </row>
    <row r="50" spans="1:3" x14ac:dyDescent="0.25">
      <c r="A50" s="55" t="s">
        <v>103</v>
      </c>
      <c r="B50" s="55"/>
      <c r="C50" s="11"/>
    </row>
    <row r="51" spans="1:3" x14ac:dyDescent="0.25">
      <c r="A51" s="55" t="s">
        <v>104</v>
      </c>
      <c r="B51" s="55"/>
      <c r="C51" s="11"/>
    </row>
    <row r="52" spans="1:3" x14ac:dyDescent="0.25">
      <c r="A52" s="55" t="s">
        <v>105</v>
      </c>
      <c r="B52" s="55"/>
      <c r="C52" s="11"/>
    </row>
    <row r="53" spans="1:3" x14ac:dyDescent="0.25">
      <c r="A53" s="56"/>
      <c r="B53" s="56"/>
      <c r="C53" s="11"/>
    </row>
  </sheetData>
  <mergeCells count="50">
    <mergeCell ref="B14:C14"/>
    <mergeCell ref="A1:C1"/>
    <mergeCell ref="B8:C8"/>
    <mergeCell ref="B9:C9"/>
    <mergeCell ref="B12:C12"/>
    <mergeCell ref="B13:C13"/>
    <mergeCell ref="B2:C2"/>
    <mergeCell ref="B3:C3"/>
    <mergeCell ref="B4:C4"/>
    <mergeCell ref="B5:C5"/>
    <mergeCell ref="B6:C6"/>
    <mergeCell ref="B7:C7"/>
    <mergeCell ref="B10:C10"/>
    <mergeCell ref="B11:C11"/>
    <mergeCell ref="B15:C15"/>
    <mergeCell ref="A16:A20"/>
    <mergeCell ref="B16:C16"/>
    <mergeCell ref="B21:C21"/>
    <mergeCell ref="B22:C22"/>
    <mergeCell ref="B23:C23"/>
    <mergeCell ref="B24:C24"/>
    <mergeCell ref="B25:C25"/>
    <mergeCell ref="B26:C26"/>
    <mergeCell ref="A27:C27"/>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A49:B49"/>
    <mergeCell ref="A50:B50"/>
    <mergeCell ref="A51:B51"/>
    <mergeCell ref="A52:B52"/>
    <mergeCell ref="A53:B53"/>
    <mergeCell ref="A48:B48"/>
    <mergeCell ref="A42:B42"/>
    <mergeCell ref="A43:B43"/>
    <mergeCell ref="A44:B44"/>
    <mergeCell ref="A45:B45"/>
    <mergeCell ref="A46:B46"/>
    <mergeCell ref="A47:B47"/>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zoomScaleNormal="100" workbookViewId="0">
      <selection activeCell="C22" sqref="C22"/>
    </sheetView>
  </sheetViews>
  <sheetFormatPr baseColWidth="10" defaultColWidth="0" defaultRowHeight="15" x14ac:dyDescent="0.2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x14ac:dyDescent="0.25">
      <c r="A1" s="65" t="s">
        <v>43</v>
      </c>
      <c r="B1" s="65"/>
      <c r="C1" s="65"/>
    </row>
    <row r="2" spans="1:6" x14ac:dyDescent="0.25">
      <c r="A2" s="20" t="s">
        <v>25</v>
      </c>
      <c r="B2" s="73" t="str">
        <f>'[2]AUTOS NOTA 321'!B2:C2</f>
        <v xml:space="preserve">SINIESTRO   LEGIS </v>
      </c>
      <c r="C2" s="74"/>
    </row>
    <row r="3" spans="1:6" x14ac:dyDescent="0.25">
      <c r="A3" s="21" t="s">
        <v>11</v>
      </c>
      <c r="B3" s="75" t="str">
        <f>'GENERALES NOTA 322'!B2:C2</f>
        <v>11001310502620210041000</v>
      </c>
      <c r="C3" s="75"/>
    </row>
    <row r="4" spans="1:6" x14ac:dyDescent="0.25">
      <c r="A4" s="21" t="s">
        <v>0</v>
      </c>
      <c r="B4" s="75" t="str">
        <f>'GENERALES NOTA 322'!B3:C3</f>
        <v>026 LABORAL CIRCUITO BOGOTA</v>
      </c>
      <c r="C4" s="75"/>
    </row>
    <row r="5" spans="1:6" x14ac:dyDescent="0.25">
      <c r="A5" s="21" t="s">
        <v>109</v>
      </c>
      <c r="B5" s="75" t="str">
        <f>'GENERALES NOTA 322'!B4:C4</f>
        <v>COLFONDOS Y OTRO</v>
      </c>
      <c r="C5" s="75"/>
    </row>
    <row r="6" spans="1:6" ht="14.45" customHeight="1" x14ac:dyDescent="0.25">
      <c r="A6" s="21" t="s">
        <v>1</v>
      </c>
      <c r="B6" s="75" t="str">
        <f>'GENERALES NOTA 322'!B5:C5</f>
        <v>MARIA ELSA MOLINA NIETO. C.C: 35520888</v>
      </c>
      <c r="C6" s="75"/>
    </row>
    <row r="7" spans="1:6" x14ac:dyDescent="0.25">
      <c r="A7" s="21" t="s">
        <v>110</v>
      </c>
      <c r="B7" s="75" t="str">
        <f>'GENERALES NOTA 322'!B6:C6</f>
        <v>LLAMADA EN GARANTIA</v>
      </c>
      <c r="C7" s="75"/>
    </row>
    <row r="8" spans="1:6" ht="30" x14ac:dyDescent="0.25">
      <c r="A8" s="21" t="s">
        <v>46</v>
      </c>
      <c r="B8" s="69" t="str">
        <f>'GENERALES NOTA 322'!B15:C15</f>
        <v>NO ES POSIBLE CUANTIFICAR LAS PRETENSIONES DE LA DEMANDA EN ATENCIÓN A LA NATURALEZA DEL PROCESO.</v>
      </c>
      <c r="C8" s="70"/>
    </row>
    <row r="9" spans="1:6" x14ac:dyDescent="0.25">
      <c r="A9" s="76" t="s">
        <v>47</v>
      </c>
      <c r="B9" s="77" t="s">
        <v>48</v>
      </c>
      <c r="C9" s="78"/>
    </row>
    <row r="10" spans="1:6" x14ac:dyDescent="0.25">
      <c r="A10" s="76"/>
      <c r="B10" s="22" t="s">
        <v>49</v>
      </c>
      <c r="C10" s="19">
        <f>'GENERALES NOTA 322'!C17</f>
        <v>0</v>
      </c>
    </row>
    <row r="11" spans="1:6" x14ac:dyDescent="0.25">
      <c r="A11" s="76"/>
      <c r="B11" s="22" t="s">
        <v>50</v>
      </c>
      <c r="C11" s="19">
        <f>'GENERALES NOTA 322'!C18</f>
        <v>0</v>
      </c>
    </row>
    <row r="12" spans="1:6" x14ac:dyDescent="0.25">
      <c r="A12" s="76"/>
      <c r="B12" s="77"/>
      <c r="C12" s="78"/>
    </row>
    <row r="13" spans="1:6" x14ac:dyDescent="0.25">
      <c r="A13" s="76"/>
      <c r="B13" s="22" t="s">
        <v>112</v>
      </c>
      <c r="C13" s="24"/>
    </row>
    <row r="14" spans="1:6" x14ac:dyDescent="0.25">
      <c r="A14" s="76"/>
      <c r="B14" s="22" t="s">
        <v>113</v>
      </c>
      <c r="C14" s="24"/>
      <c r="E14" t="s">
        <v>59</v>
      </c>
      <c r="F14" s="17">
        <v>0.7</v>
      </c>
    </row>
    <row r="15" spans="1:6" x14ac:dyDescent="0.25">
      <c r="A15" s="23" t="s">
        <v>44</v>
      </c>
      <c r="B15" s="73" t="s">
        <v>128</v>
      </c>
      <c r="C15" s="74"/>
    </row>
    <row r="16" spans="1:6" ht="15" customHeight="1" x14ac:dyDescent="0.25">
      <c r="A16" s="21" t="s">
        <v>45</v>
      </c>
      <c r="B16" s="71"/>
      <c r="C16" s="72"/>
    </row>
    <row r="17" spans="1:3" ht="28.5" customHeight="1" x14ac:dyDescent="0.25">
      <c r="A17" s="14" t="s">
        <v>52</v>
      </c>
      <c r="B17" s="81">
        <f>((C19+C20+C22+C23)-C26)*C25*C27</f>
        <v>100000000</v>
      </c>
      <c r="C17" s="81"/>
    </row>
    <row r="18" spans="1:3" x14ac:dyDescent="0.25">
      <c r="A18" s="23" t="s">
        <v>53</v>
      </c>
      <c r="B18" s="79" t="s">
        <v>48</v>
      </c>
      <c r="C18" s="80"/>
    </row>
    <row r="19" spans="1:3" x14ac:dyDescent="0.25">
      <c r="A19" s="87"/>
      <c r="B19" s="22" t="s">
        <v>49</v>
      </c>
      <c r="C19" s="19">
        <v>100000000</v>
      </c>
    </row>
    <row r="20" spans="1:3" x14ac:dyDescent="0.25">
      <c r="A20" s="88"/>
      <c r="B20" s="22" t="s">
        <v>50</v>
      </c>
      <c r="C20" s="19">
        <v>0</v>
      </c>
    </row>
    <row r="21" spans="1:3" x14ac:dyDescent="0.25">
      <c r="A21" s="88"/>
      <c r="B21" s="77" t="s">
        <v>51</v>
      </c>
      <c r="C21" s="78"/>
    </row>
    <row r="22" spans="1:3" x14ac:dyDescent="0.25">
      <c r="A22" s="88"/>
      <c r="B22" s="22" t="s">
        <v>112</v>
      </c>
      <c r="C22" s="19">
        <v>0</v>
      </c>
    </row>
    <row r="23" spans="1:3" ht="45" x14ac:dyDescent="0.25">
      <c r="A23" s="88"/>
      <c r="B23" s="22" t="s">
        <v>114</v>
      </c>
      <c r="C23" s="19">
        <v>0</v>
      </c>
    </row>
    <row r="24" spans="1:3" x14ac:dyDescent="0.25">
      <c r="A24" s="88"/>
      <c r="B24" s="77" t="s">
        <v>115</v>
      </c>
      <c r="C24" s="78"/>
    </row>
    <row r="25" spans="1:3" x14ac:dyDescent="0.25">
      <c r="A25" s="25"/>
      <c r="B25" s="22" t="s">
        <v>127</v>
      </c>
      <c r="C25" s="26">
        <v>1</v>
      </c>
    </row>
    <row r="26" spans="1:3" x14ac:dyDescent="0.25">
      <c r="A26" s="27"/>
      <c r="B26" s="22" t="s">
        <v>116</v>
      </c>
      <c r="C26" s="28">
        <v>0</v>
      </c>
    </row>
    <row r="27" spans="1:3" x14ac:dyDescent="0.25">
      <c r="A27" s="27"/>
      <c r="B27" s="22" t="s">
        <v>136</v>
      </c>
      <c r="C27" s="26">
        <v>1</v>
      </c>
    </row>
    <row r="28" spans="1:3" x14ac:dyDescent="0.25">
      <c r="A28" s="18" t="s">
        <v>107</v>
      </c>
      <c r="B28" s="81">
        <f>IFERROR(B17*(VLOOKUP(B15,Hoja2!$G$1:$H$6,2,0)),16666)</f>
        <v>70000000</v>
      </c>
      <c r="C28" s="81"/>
    </row>
    <row r="29" spans="1:3" ht="30" x14ac:dyDescent="0.25">
      <c r="A29" s="21" t="s">
        <v>54</v>
      </c>
      <c r="B29" s="82"/>
      <c r="C29" s="83"/>
    </row>
    <row r="30" spans="1:3" ht="30" x14ac:dyDescent="0.25">
      <c r="A30" s="21" t="s">
        <v>55</v>
      </c>
      <c r="B30" s="84"/>
      <c r="C30" s="85"/>
    </row>
    <row r="31" spans="1:3" ht="18.75" x14ac:dyDescent="0.25">
      <c r="A31" s="29" t="s">
        <v>117</v>
      </c>
      <c r="B31" s="29"/>
      <c r="C31" s="29"/>
    </row>
    <row r="32" spans="1:3" x14ac:dyDescent="0.25">
      <c r="A32" s="30" t="s">
        <v>118</v>
      </c>
      <c r="B32" s="86"/>
      <c r="C32" s="86"/>
    </row>
    <row r="33" spans="1:3" x14ac:dyDescent="0.25">
      <c r="A33" s="30" t="s">
        <v>119</v>
      </c>
      <c r="B33" s="86"/>
      <c r="C33" s="86"/>
    </row>
    <row r="34" spans="1:3" x14ac:dyDescent="0.25">
      <c r="A34" s="27"/>
      <c r="B34" s="27"/>
      <c r="C34" s="27"/>
    </row>
    <row r="35" spans="1:3" x14ac:dyDescent="0.25">
      <c r="A35" s="27"/>
      <c r="B35" s="27"/>
      <c r="C35" s="27"/>
    </row>
    <row r="36" spans="1:3" x14ac:dyDescent="0.25">
      <c r="A36" s="27"/>
      <c r="B36" s="27"/>
      <c r="C36" s="27"/>
    </row>
    <row r="37" spans="1:3" x14ac:dyDescent="0.25">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B33:C33"/>
    <mergeCell ref="A19:A24"/>
    <mergeCell ref="B21:C21"/>
    <mergeCell ref="B24:C24"/>
    <mergeCell ref="B28:C28"/>
    <mergeCell ref="B18:C18"/>
    <mergeCell ref="B17:C17"/>
    <mergeCell ref="B29:C29"/>
    <mergeCell ref="B30:C30"/>
    <mergeCell ref="B32:C32"/>
    <mergeCell ref="A1:C1"/>
    <mergeCell ref="B8:C8"/>
    <mergeCell ref="B16:C16"/>
    <mergeCell ref="B15:C15"/>
    <mergeCell ref="B2:C2"/>
    <mergeCell ref="B3:C3"/>
    <mergeCell ref="B4:C4"/>
    <mergeCell ref="B5:C5"/>
    <mergeCell ref="B6:C6"/>
    <mergeCell ref="B7:C7"/>
    <mergeCell ref="A9:A14"/>
    <mergeCell ref="B9:C9"/>
    <mergeCell ref="B12:C12"/>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baseColWidth="10" defaultColWidth="0" defaultRowHeight="15" x14ac:dyDescent="0.25"/>
  <cols>
    <col min="1" max="1" width="30.42578125" customWidth="1"/>
    <col min="2" max="3" width="69.28515625" customWidth="1"/>
    <col min="4" max="16384" width="10.85546875" hidden="1"/>
  </cols>
  <sheetData>
    <row r="1" spans="1:3" ht="18.75" x14ac:dyDescent="0.25">
      <c r="A1" s="65" t="s">
        <v>56</v>
      </c>
      <c r="B1" s="65"/>
      <c r="C1" s="65"/>
    </row>
    <row r="2" spans="1:3" ht="17.100000000000001" customHeight="1" x14ac:dyDescent="0.25">
      <c r="A2" s="13" t="s">
        <v>25</v>
      </c>
      <c r="B2" s="66" t="str">
        <f>'[2]AUTOS NOTA 321'!B2:C2</f>
        <v xml:space="preserve">SINIESTRO   LEGIS </v>
      </c>
      <c r="C2" s="67"/>
    </row>
    <row r="3" spans="1:3" ht="15.95" customHeight="1" x14ac:dyDescent="0.25">
      <c r="A3" s="5" t="s">
        <v>11</v>
      </c>
      <c r="B3" s="36" t="str">
        <f>'GENERALES NOTA 322'!B2:C2</f>
        <v>11001310502620210041000</v>
      </c>
      <c r="C3" s="36"/>
    </row>
    <row r="4" spans="1:3" x14ac:dyDescent="0.25">
      <c r="A4" s="5" t="s">
        <v>0</v>
      </c>
      <c r="B4" s="36" t="str">
        <f>'GENERALES NOTA 322'!B3:C3</f>
        <v>026 LABORAL CIRCUITO BOGOTA</v>
      </c>
      <c r="C4" s="36"/>
    </row>
    <row r="5" spans="1:3" ht="29.1" customHeight="1" x14ac:dyDescent="0.25">
      <c r="A5" s="5" t="s">
        <v>109</v>
      </c>
      <c r="B5" s="36" t="str">
        <f>'GENERALES NOTA 322'!B4:C4</f>
        <v>COLFONDOS Y OTRO</v>
      </c>
      <c r="C5" s="36"/>
    </row>
    <row r="6" spans="1:3" x14ac:dyDescent="0.25">
      <c r="A6" s="5" t="s">
        <v>1</v>
      </c>
      <c r="B6" s="36" t="str">
        <f>'GENERALES NOTA 322'!B5:C5</f>
        <v>MARIA ELSA MOLINA NIETO. C.C: 35520888</v>
      </c>
      <c r="C6" s="36"/>
    </row>
    <row r="7" spans="1:3" ht="43.5" customHeight="1" x14ac:dyDescent="0.25">
      <c r="A7" s="5" t="s">
        <v>110</v>
      </c>
      <c r="B7" s="36" t="str">
        <f>'GENERALES NOTA 322'!B6:C6</f>
        <v>LLAMADA EN GARANTIA</v>
      </c>
      <c r="C7" s="36"/>
    </row>
    <row r="8" spans="1:3" x14ac:dyDescent="0.25">
      <c r="A8" s="5" t="s">
        <v>121</v>
      </c>
      <c r="B8" s="36"/>
      <c r="C8" s="36"/>
    </row>
    <row r="9" spans="1:3" x14ac:dyDescent="0.25">
      <c r="A9" s="15" t="s">
        <v>53</v>
      </c>
      <c r="B9" s="89"/>
      <c r="C9" s="89"/>
    </row>
    <row r="10" spans="1:3" x14ac:dyDescent="0.25">
      <c r="A10" s="15" t="s">
        <v>122</v>
      </c>
      <c r="B10" s="36"/>
      <c r="C10" s="36"/>
    </row>
    <row r="11" spans="1:3" ht="30" x14ac:dyDescent="0.25">
      <c r="A11" s="15" t="s">
        <v>123</v>
      </c>
      <c r="B11" s="90"/>
      <c r="C11" s="56"/>
    </row>
    <row r="12" spans="1:3" ht="60" x14ac:dyDescent="0.25">
      <c r="A12" s="5" t="s">
        <v>65</v>
      </c>
      <c r="B12" s="36"/>
      <c r="C12" s="36"/>
    </row>
    <row r="13" spans="1:3" ht="60" x14ac:dyDescent="0.25">
      <c r="A13" s="5" t="s">
        <v>66</v>
      </c>
      <c r="B13" s="36"/>
      <c r="C13" s="36"/>
    </row>
    <row r="14" spans="1:3" x14ac:dyDescent="0.25">
      <c r="A14" s="5" t="s">
        <v>67</v>
      </c>
      <c r="B14" s="11"/>
      <c r="C14" s="11"/>
    </row>
    <row r="15" spans="1:3" x14ac:dyDescent="0.25">
      <c r="A15" s="15" t="s">
        <v>124</v>
      </c>
      <c r="B15" s="36"/>
      <c r="C15" s="36"/>
    </row>
    <row r="16" spans="1:3" x14ac:dyDescent="0.25">
      <c r="A16" s="11" t="s">
        <v>125</v>
      </c>
      <c r="B16" s="56"/>
      <c r="C16" s="56"/>
    </row>
  </sheetData>
  <mergeCells count="15">
    <mergeCell ref="B12:C12"/>
    <mergeCell ref="B13:C13"/>
    <mergeCell ref="B15:C15"/>
    <mergeCell ref="B16:C16"/>
    <mergeCell ref="B7:C7"/>
    <mergeCell ref="B8:C8"/>
    <mergeCell ref="B9:C9"/>
    <mergeCell ref="B10:C10"/>
    <mergeCell ref="B11:C11"/>
    <mergeCell ref="B6:C6"/>
    <mergeCell ref="A1:C1"/>
    <mergeCell ref="B2:C2"/>
    <mergeCell ref="B3:C3"/>
    <mergeCell ref="B4:C4"/>
    <mergeCell ref="B5:C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baseColWidth="10" defaultRowHeight="15" x14ac:dyDescent="0.25"/>
  <sheetData>
    <row r="1" spans="1:1" x14ac:dyDescent="0.25">
      <c r="A1" t="s">
        <v>126</v>
      </c>
    </row>
    <row r="2" spans="1:1" x14ac:dyDescent="0.25">
      <c r="A2" t="s">
        <v>33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baseColWidth="10" defaultColWidth="11.5703125" defaultRowHeight="15" x14ac:dyDescent="0.25"/>
  <cols>
    <col min="4" max="4" width="20.140625" bestFit="1" customWidth="1"/>
    <col min="5" max="5" width="42.85546875" bestFit="1" customWidth="1"/>
    <col min="7" max="7" width="26.42578125" customWidth="1"/>
  </cols>
  <sheetData>
    <row r="1" spans="1:12" x14ac:dyDescent="0.25">
      <c r="A1" s="8" t="s">
        <v>60</v>
      </c>
      <c r="B1" t="s">
        <v>32</v>
      </c>
      <c r="C1" s="8" t="s">
        <v>31</v>
      </c>
      <c r="D1" s="8" t="s">
        <v>61</v>
      </c>
      <c r="E1" s="3" t="s">
        <v>16</v>
      </c>
      <c r="F1" s="2" t="s">
        <v>59</v>
      </c>
      <c r="G1" s="2" t="s">
        <v>128</v>
      </c>
      <c r="H1" s="4">
        <v>0.7</v>
      </c>
      <c r="I1" t="s">
        <v>12</v>
      </c>
      <c r="J1" t="s">
        <v>82</v>
      </c>
      <c r="L1" t="s">
        <v>134</v>
      </c>
    </row>
    <row r="2" spans="1:12" x14ac:dyDescent="0.25">
      <c r="A2" t="s">
        <v>68</v>
      </c>
      <c r="B2" t="s">
        <v>33</v>
      </c>
      <c r="C2" t="s">
        <v>72</v>
      </c>
      <c r="D2" s="2" t="s">
        <v>62</v>
      </c>
      <c r="E2" s="1" t="s">
        <v>19</v>
      </c>
      <c r="F2" s="2" t="s">
        <v>57</v>
      </c>
      <c r="G2" s="2" t="s">
        <v>129</v>
      </c>
      <c r="H2" s="4">
        <v>0.25</v>
      </c>
      <c r="I2" t="s">
        <v>78</v>
      </c>
      <c r="J2" t="s">
        <v>83</v>
      </c>
      <c r="L2" t="s">
        <v>111</v>
      </c>
    </row>
    <row r="3" spans="1:12" x14ac:dyDescent="0.25">
      <c r="A3" t="s">
        <v>69</v>
      </c>
      <c r="C3" t="s">
        <v>73</v>
      </c>
      <c r="D3" s="2" t="s">
        <v>63</v>
      </c>
      <c r="E3" s="1" t="s">
        <v>20</v>
      </c>
      <c r="F3" s="2" t="s">
        <v>58</v>
      </c>
      <c r="G3" s="2" t="s">
        <v>130</v>
      </c>
      <c r="H3" s="4">
        <v>0.55000000000000004</v>
      </c>
      <c r="I3" t="s">
        <v>79</v>
      </c>
      <c r="J3" t="s">
        <v>84</v>
      </c>
    </row>
    <row r="4" spans="1:12" x14ac:dyDescent="0.25">
      <c r="A4" t="s">
        <v>70</v>
      </c>
      <c r="C4" t="s">
        <v>74</v>
      </c>
      <c r="E4" s="1" t="s">
        <v>21</v>
      </c>
      <c r="G4" s="2" t="s">
        <v>131</v>
      </c>
      <c r="H4" s="4">
        <v>0.15</v>
      </c>
      <c r="I4" t="s">
        <v>80</v>
      </c>
      <c r="J4" t="s">
        <v>85</v>
      </c>
    </row>
    <row r="5" spans="1:12" x14ac:dyDescent="0.25">
      <c r="A5" t="s">
        <v>71</v>
      </c>
      <c r="E5" s="1" t="s">
        <v>17</v>
      </c>
      <c r="G5" s="2" t="s">
        <v>132</v>
      </c>
      <c r="H5" s="4">
        <v>0.7</v>
      </c>
      <c r="I5" t="s">
        <v>81</v>
      </c>
      <c r="J5" t="s">
        <v>86</v>
      </c>
    </row>
    <row r="6" spans="1:12" x14ac:dyDescent="0.25">
      <c r="E6" s="1" t="s">
        <v>18</v>
      </c>
      <c r="G6" s="2" t="s">
        <v>133</v>
      </c>
      <c r="H6" s="4">
        <v>0.3</v>
      </c>
      <c r="J6" t="s">
        <v>87</v>
      </c>
    </row>
    <row r="7" spans="1:12" x14ac:dyDescent="0.25">
      <c r="E7" s="1" t="s">
        <v>23</v>
      </c>
      <c r="G7" s="2" t="s">
        <v>57</v>
      </c>
    </row>
    <row r="8" spans="1:12" x14ac:dyDescent="0.25">
      <c r="E8" s="1" t="s">
        <v>22</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GENERALES NOTA 322</vt:lpstr>
      <vt:lpstr>GENERALES NOTA 321</vt:lpstr>
      <vt:lpstr>GENERALES  NOTA 324</vt:lpstr>
      <vt:lpstr>GENERALES NOTA 325</vt:lpstr>
      <vt:lpstr>Hoja1</vt:lpstr>
      <vt:lpstr>Hoja2</vt:lpstr>
    </vt:vector>
  </TitlesOfParts>
  <Company>Allianz Technology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Gina Paola Garcia Quintero</dc:creator>
  <cp:lastModifiedBy>Alejandra Murillo Claros</cp:lastModifiedBy>
  <dcterms:created xsi:type="dcterms:W3CDTF">2020-12-07T14:41:17Z</dcterms:created>
  <dcterms:modified xsi:type="dcterms:W3CDTF">2025-07-17T22:08:18Z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