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9860" windowHeight="6350" tabRatio="669"/>
  </bookViews>
  <sheets>
    <sheet name="1. ABOGADO EXTERNO" sheetId="1" r:id="rId1"/>
    <sheet name="2. ABOGADO INTERNO " sheetId="2" r:id="rId2"/>
    <sheet name="REPORTE S.F.C." sheetId="3" r:id="rId3"/>
    <sheet name="Hoja1" sheetId="4" state="hidden"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<sst xmlns="http://schemas.openxmlformats.org/spreadsheetml/2006/main" count="167" uniqueCount="141">
  <si>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</si>
  <si>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</si>
  <si>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</si>
  <si>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</si>
  <si>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</si>
  <si>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</si>
  <si>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</si>
  <si>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</si>
  <si>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</si>
  <si>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</si>
  <si>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</si>
  <si>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</si>
  <si>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</si>
  <si>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</si>
  <si>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</si>
  <si>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</si>
  <si>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</si>
  <si>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</si>
  <si>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</si>
  <si>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</si>
  <si>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</si>
  <si>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</si>
  <si>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</si>
  <si>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</si>
  <si>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</si>
  <si>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</si>
  <si>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</si>
  <si>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</si>
  <si>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</si>
  <si>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</si>
  <si>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</si>
  <si>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</si>
  <si>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</si>
  <si>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</si>
  <si>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</si>
  <si>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</si>
  <si>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</si>
  <si>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</si>
  <si>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</si>
  <si>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</si>
  <si>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</si>
  <si>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</si>
  <si>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</si>
  <si>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</si>
  <si>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</si>
  <si>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</si>
  <si>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</si>
  <si>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</si>
  <si>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</si>
  <si>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</si>
  <si>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</si>
  <si>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</si>
  <si>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</si>
  <si>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</si>
  <si>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</si>
  <si>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</si>
  <si>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</si>
  <si>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</si>
  <si>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</si>
  <si>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</si>
  <si>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</si>
  <si>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</si>
  <si>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</si>
  <si>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</si>
  <si>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</si>
  <si>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</si>
  <si>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</si>
  <si>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</si>
  <si>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</si>
  <si>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</si>
  <si>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</si>
  <si>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</si>
  <si>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</si>
  <si>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</si>
  <si>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</si>
  <si>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</si>
  <si>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</si>
  <si>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</si>
  <si>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</si>
  <si>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</si>
  <si>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</si>
  <si>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</si>
  <si>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</si>
  <si>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</si>
  <si>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</si>
  <si>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</si>
  <si>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</si>
  <si>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</si>
  <si>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</si>
  <si>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</si>
  <si>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</si>
  <si>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</si>
  <si>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</si>
  <si>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</si>
  <si>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</si>
  <si>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</si>
  <si>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</si>
  <si>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</si>
  <si>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</si>
  <si>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</si>
  <si>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</si>
  <si>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</si>
  <si>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</si>
  <si>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</si>
  <si>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</si>
  <si>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</si>
  <si>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</si>
  <si>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</si>
  <si>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</si>
  <si>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</si>
  <si>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</si>
  <si>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</si>
  <si>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</si>
  <si>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</si>
  <si>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</si>
  <si>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</si>
  <si>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</si>
  <si>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</si>
  <si>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</si>
  <si>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</si>
  <si>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</si>
  <si>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</si>
  <si>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</si>
  <si>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</si>
  <si>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</si>
  <si>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</si>
  <si>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</si>
  <si>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</si>
  <si>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</si>
  <si>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</si>
  <si>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 xml:space="preserve">LUIS GONZAGA MARÍN PINEDA Y CLARA RIOS ARDILA </t>
  </si>
  <si>
    <t>DISTRITO ESPECIAL DE SANTIAGO DE CALI</t>
  </si>
  <si>
    <t xml:space="preserve">La contingencia se califica como EVENTUAL, toda vez que, si bien el contrato de seguro presta cobertura material y temporal, dependerá del debate probatorio para confirmar o desvirtuar la responsabilidad del asegurado. 
La Póliza de Responsabilidad Civil Extracontractual No. 1507222001226, cuyo tomador y asegurado es el Distrito Especial de Santiago de Cali, presta cobertura material y temporal de conformidad con los hechos y pretensiones expuestas en la demanda. Frente a la cobertura temporal, su modalidad es ocurrencia, la cual ampara la responsabilidad civil derivada de daños causados a terceros durante la vigencia de la póliza. El hecho ocurrió el 3 de octubre de 2022 y la vigencia de la póliza comprende desde el 30 de abril de 2022 hasta el 1 de diciembre de 2022. Aunado a ello, presta cobertura material toda vez que ampara la responsabilidad civil extracontractual que incurra o le sea imputable al asegurado.
En relación con la responsabilidad que se pretende atribuir al Distrito Especial de Santiago de Cali, resulta necesario señalar que dentro del expediente obra el Informe Policial de Accidente de Tránsito – IPAT No. A001523473, en el cual se consignan como causas del siniestro las conductas desplegadas tanto por el peatón, señor Luis Gonzaga Marín Pineda, como por el conductor del vehículo de transporte público, a quienes se atribuye, respectivamente, transitar por la calzada sin acompañante y no estar atento a la vía ni a las acciones de los demás. Estas circunstancias, permiten advertir una posible ruptura del nexo de causal, por la configuración de la culpa exclusiva de la víctima y el hecho de un tercero. Ahora bien, también se encuentra demostrado en el proceso la existencia de un contrato de obra suscrito con el Consorcio Separador Verde 2022, cuyo objeto incluía la ejecución de actividades de mantenimiento y adecuación paisajística en el sector donde ocurrieron los hechos. Así mismo, la parte actora ha solicitado al despacho la práctica de declaraciones testimoniales, a partir de las cuales pretende sustentar su afirmación relativa a que el accidente fue ocasionado por la ausencia de zonas peatonales habilitadas y la falta de señalización en el área de intervención de la obra. Sin embargo, en esta etapa procesal aún no se encuentra acreditado que el accidente fue efectivamente causado por una omisión atribuible a la administración distrital, bien sea por la falta de señalización preventiva, la inadecuada gestión del espacio público durante la ejecución de las obras, o por una deficiente supervisión del cumplimiento de las obligaciones contractuales a cargo del contratista. Por lo que, la eventual responsabilidad administrativa del Distrito Especial de Santiago de Cali dependerá del debate probatorio. 
Lo señalado, sin perjuicio del carácter contingente del proceso. </t>
  </si>
  <si>
    <t>Se declare la responsabilidad civil del Distrito Especial de Santiago de Cali. En consecuencia, se ordene el pago de perjuicios morales para cada uno de los demandantes (total 80 SMLMV), daño a la salud para la victima directa (40 SMLMV), daño del derecho a la recreación, al aprovechamiento del tiempo libre, como daño a otro derecho Constitucional (40 SMLMV), y lucro cesante consolidado ($6.311.329) y futuro ($27.295.834).</t>
  </si>
  <si>
    <t>Gustavo Alberto Herrera Avila</t>
  </si>
  <si>
    <t xml:space="preserve">Juzgado Sexto Administrativo del Circuito de Cali </t>
  </si>
  <si>
    <t>76001-3333-006-2024-00254-00</t>
  </si>
  <si>
    <t>RCE</t>
  </si>
  <si>
    <t>CONTESTACIÓN DE LA DEMANDA Y LLAMAMIENTO EN GARANTIA Y FORMULACIÓN DE LLAMAMIENTO EN GARANTIA A LAS COASEGURADORAS SBS SEGUROS COLOMBIA S.A, CHUBB SEGUROS COLOMBIA S.A Y ASEGURADORA SOLIDARIA DE COLOMBIA.</t>
  </si>
  <si>
    <r>
      <t xml:space="preserve">En el presente caso, para definir la gravedad de las lesiones de la víctima se tuvo en cuenta lo consignado en el informe pericial de clínica forense aportado, pues hasta el momento no se cuenta con dictamen de pérdida de capacidad laboral. En la misma refiere "incapacidad médico legal DEFINITIVA SETENTA Y CINCO (75) DÍAS. SECUELAS MĖDICO LEGALES: Perturbación funcional de miembro superior derecho de carácter transitorio; Perturbación funcional de órgano sistema de la prensión (mano derecha) de carácter transitorio". En consecuencia, para efectos de la liquidación objetiva de los perjuicios morales y del daño a la salud, se estima que la gravedad de las lesiones oscila entre el 1% y 10%. 
</t>
    </r>
    <r>
      <rPr>
        <b/>
        <sz val="10"/>
        <color theme="1"/>
        <rFont val="Calibri"/>
        <family val="2"/>
        <scheme val="minor"/>
      </rPr>
      <t xml:space="preserve"> 1. Daño moral:   </t>
    </r>
    <r>
      <rPr>
        <sz val="10"/>
        <color theme="1"/>
        <rFont val="Calibri"/>
        <family val="2"/>
        <scheme val="minor"/>
      </rPr>
      <t xml:space="preserve">
- Luis Gonzaga Marín Pineda (victima): 10 SMLMV 
- Clara Ríos Ardila (compañera permanente): 10 SMLMV 
</t>
    </r>
    <r>
      <rPr>
        <b/>
        <sz val="10"/>
        <color theme="1"/>
        <rFont val="Calibri"/>
        <family val="2"/>
        <scheme val="minor"/>
      </rPr>
      <t>2. Daño a la salud:</t>
    </r>
    <r>
      <rPr>
        <sz val="10"/>
        <color theme="1"/>
        <rFont val="Calibri"/>
        <family val="2"/>
        <scheme val="minor"/>
      </rPr>
      <t xml:space="preserve">  Luis Gonzaga Marín Pineda (victima): 10 SMLMV 
</t>
    </r>
    <r>
      <rPr>
        <b/>
        <sz val="10"/>
        <color theme="1"/>
        <rFont val="Calibri"/>
        <family val="2"/>
        <scheme val="minor"/>
      </rPr>
      <t>3. Daño del derecho a la recreación, al aprovechamiento del tiempo libre, como daño a otro derecho Constitucional y otras medidas reparatorias: </t>
    </r>
    <r>
      <rPr>
        <sz val="10"/>
        <color theme="1"/>
        <rFont val="Calibri"/>
        <family val="2"/>
        <scheme val="minor"/>
      </rPr>
      <t xml:space="preserve">No se reconoce. En la jurisdicción Contencioso Administrativa no se considera este perjuicio como autónomo. 
</t>
    </r>
    <r>
      <rPr>
        <b/>
        <sz val="10"/>
        <color theme="1"/>
        <rFont val="Calibri"/>
        <family val="2"/>
        <scheme val="minor"/>
      </rPr>
      <t>4. Lucro cesante: </t>
    </r>
    <r>
      <rPr>
        <sz val="10"/>
        <color theme="1"/>
        <rFont val="Calibri"/>
        <family val="2"/>
        <scheme val="minor"/>
      </rPr>
      <t xml:space="preserve">No se reconoce. Teniendo en cuenta que no se aportó prueba que acredite la actividad laboral de la víctima ni la cuantía de sus ingresos. 
</t>
    </r>
    <r>
      <rPr>
        <b/>
        <sz val="10"/>
        <color theme="1"/>
        <rFont val="Calibri"/>
        <family val="2"/>
        <scheme val="minor"/>
      </rPr>
      <t>5. Deducible</t>
    </r>
    <r>
      <rPr>
        <sz val="10"/>
        <color theme="1"/>
        <rFont val="Calibri"/>
        <family val="2"/>
        <scheme val="minor"/>
      </rPr>
      <t xml:space="preserve">: Se pactó un deducible del 5% del valor de la perdida, mínimo 3 SMLMV. En este caso se toma el valor de 3 SMLMV que corresponde a $4.270.500. (con valor del año 2025.) 
6. Tras restar el monto del deducible, la liquidación de perjuicios asciende a $38.434.500. 
</t>
    </r>
    <r>
      <rPr>
        <b/>
        <sz val="10"/>
        <color theme="1"/>
        <rFont val="Calibri"/>
        <family val="2"/>
        <scheme val="minor"/>
      </rPr>
      <t>7. Coaseguro</t>
    </r>
    <r>
      <rPr>
        <sz val="10"/>
        <color theme="1"/>
        <rFont val="Calibri"/>
        <family val="2"/>
        <scheme val="minor"/>
      </rPr>
      <t xml:space="preserve">: El porcentaje cedido para Mapfre Seguros Generales de Colombia S.A es del 30%, que corresponde a $11.530.350.  
</t>
    </r>
    <r>
      <rPr>
        <b/>
        <sz val="10"/>
        <color theme="1"/>
        <rFont val="Calibri"/>
        <family val="2"/>
        <scheme val="minor"/>
      </rPr>
      <t>8. Tota</t>
    </r>
    <r>
      <rPr>
        <b/>
        <u/>
        <sz val="10"/>
        <color theme="1"/>
        <rFont val="Calibri"/>
        <family val="2"/>
        <scheme val="minor"/>
      </rPr>
      <t>l: </t>
    </r>
    <r>
      <rPr>
        <u/>
        <sz val="10"/>
        <color theme="1"/>
        <rFont val="Calibri"/>
        <family val="2"/>
        <scheme val="minor"/>
      </rPr>
      <t>El resultado de la liquidación objetiva para la compañía es de $11.530.350. 
Reserva sugerida 50%: $5.765.175</t>
    </r>
    <r>
      <rPr>
        <sz val="10"/>
        <color theme="1"/>
        <rFont val="Calibri"/>
        <family val="2"/>
        <scheme val="minor"/>
      </rPr>
      <t xml:space="preserve">
</t>
    </r>
  </si>
  <si>
    <t xml:space="preserve">El objeto del litigio se centra en la declaratoria de responsabilidad de la entidad demandanda, con ocasión a los hechos ocurridos el 3 de octubre de 2022. Fecha en la cual, segun la parte actora, el señor Luis Gonzaga Marín Pineda transitaba como peatón por la calle 44 con avenida 6 Norte, en la ciudad de Cali. En ese sector, la Unidad Administrativa Especial de Gestión de Bienes y Servicios —dependencia de la Alcaldía del Distrito Especial de Santiago de Cali— se encontraba ejecutando un contrato de obra pública para el mantenimiento y adecuación del paisajismo, así como de obras complementarias en las zonas verdes. Durante la ejecución de dichas labores, la entidad instaló una separación provisional con material de polisombra, la cual fue colocada de manera deficiente. Esta instalación inadecuada provocó que dicho elemento de seguridad se desplomara, obstruyendo completamente el paso peatonal. Como consecuencia, el señor Marín Pineda se vio obligado a descender del andén para rodear el obstáculo. Al realizar esta maniobra, fue arrollado por un bus padrón del Sistema Masivo Integrado de Occidente (MIO), adscrito a la empresa ETM – Empresa de Transporte Masivo, identificado con placa VCQ 874, de marca Mercedes Benz, conducido por el señor Luis Alfredo Dagua Sevilla. El impacto le ocasionó graves lesiones, por lo que fue trasladado en ambulancia a la IPS Valle Salud Norte, donde recibió atención médica inmediata. 
Sin embargo, es necesario señalar que dentro del expediente obra el Informe Policial de Accidente de Tránsito – IPAT No. A001523473, en el cual se consignan como causas del siniestro las conductas desplegadas tanto por el peatón, señor Luis Gonzaga Marín Pineda, como por el conductor del vehículo de transporte público, a quienes se atribuye, respectivamente, transitar por la calzada sin acompañante y no estar atento a la vía ni a las acciones de los demás. Estas circunstancias, permiten advertir una posible ruptura del nexo de causal, por la configuración de la culpa exclusiva de la víctima y el hecho de un tercero.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</si>
</sst>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_(&quot;$&quot;\ * \(#,##0.00\);_(&quot;$&quot;\ * &quot;-&quot;??_);_(@_)"/>
    <numFmt numFmtId="165" formatCode="&quot;$&quot;\ #,##0"/>
    <numFmt numFmtId="166" formatCode="_(&quot;$&quot;\ * #,##0_);_(&quot;$&quot;\ * \(#,##0\);_(&quot;$&quot;\ * &quot;-&quot;??_);_(@_)"/>
    <numFmt numFmtId="167" formatCode="&quot;$&quot;\ #,##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b/>
      <u/>
      <sz val="10"/>
      <color theme="1"/>
      <name val="Calibri"/>
      <family val="2"/>
      <scheme val="minor"/>
    </font>
    <font>
      <u/>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6">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2"/>
  <sheetViews>
    <sheetView tabSelected="1" zoomScale="80" zoomScaleNormal="80" workbookViewId="0">
      <selection activeCell="K17" sqref="K17"/>
    </sheetView>
  </sheetViews>
  <sheetFormatPr baseColWidth="10" defaultColWidth="11.453125" defaultRowHeight="14.5" x14ac:dyDescent="0.35"/>
  <cols>
    <col min="1" max="1" width="20.453125" customWidth="1"/>
    <col min="2" max="2" width="23.54296875" customWidth="1"/>
    <col min="3" max="3" width="13.453125" customWidth="1"/>
    <col min="4" max="4" width="22.1796875" customWidth="1"/>
    <col min="5" max="5" width="14.1796875" customWidth="1"/>
    <col min="8" max="8" width="4.1796875" customWidth="1"/>
    <col min="15" max="15" width="36.453125" style="27" bestFit="1" customWidth="1"/>
    <col min="16" max="16" width="28" style="27" bestFit="1" customWidth="1"/>
    <col min="17" max="17" width="38.453125" style="27" bestFit="1" customWidth="1"/>
    <col min="18" max="18" width="15.81640625" style="27" customWidth="1"/>
    <col min="19" max="19" width="27.453125" style="27" bestFit="1" customWidth="1"/>
    <col min="20" max="20" width="11.453125" style="27"/>
  </cols>
  <sheetData>
    <row r="2" spans="1:19" ht="21" x14ac:dyDescent="0.35">
      <c r="A2" s="48" t="s">
        <v>0</v>
      </c>
      <c r="B2" s="48"/>
      <c r="C2" s="48"/>
      <c r="D2" s="48"/>
      <c r="E2" s="48"/>
      <c r="F2" s="48"/>
      <c r="G2" s="48"/>
      <c r="H2" s="48"/>
      <c r="O2" s="23"/>
      <c r="P2" s="24"/>
      <c r="Q2" s="24"/>
      <c r="R2" s="24"/>
      <c r="S2" s="24"/>
    </row>
    <row r="3" spans="1:19" x14ac:dyDescent="0.35">
      <c r="A3" s="46" t="s">
        <v>1</v>
      </c>
      <c r="B3" s="46"/>
      <c r="C3" s="46"/>
      <c r="D3" s="49">
        <v>45870</v>
      </c>
      <c r="E3" s="49"/>
      <c r="F3" s="49"/>
      <c r="G3" s="49"/>
      <c r="H3" s="49"/>
      <c r="O3" s="25"/>
      <c r="P3" s="25"/>
      <c r="Q3" s="26"/>
      <c r="R3" s="26"/>
    </row>
    <row r="4" spans="1:19" x14ac:dyDescent="0.35">
      <c r="A4" s="40" t="s">
        <v>2</v>
      </c>
      <c r="B4" s="47" t="s">
        <v>121</v>
      </c>
      <c r="C4" s="47"/>
      <c r="D4" s="47"/>
      <c r="E4" s="40" t="s">
        <v>3</v>
      </c>
      <c r="F4" s="50" t="s">
        <v>101</v>
      </c>
      <c r="G4" s="50"/>
      <c r="H4" s="50"/>
      <c r="O4" s="25"/>
      <c r="P4" s="25"/>
      <c r="Q4" s="26"/>
      <c r="R4" s="26"/>
    </row>
    <row r="5" spans="1:19" x14ac:dyDescent="0.35">
      <c r="A5" s="40" t="s">
        <v>4</v>
      </c>
      <c r="B5" s="54">
        <v>45848</v>
      </c>
      <c r="C5" s="54"/>
      <c r="D5" s="54"/>
      <c r="E5" s="40" t="s">
        <v>5</v>
      </c>
      <c r="F5" s="53" t="s">
        <v>103</v>
      </c>
      <c r="G5" s="53"/>
      <c r="H5" s="53"/>
      <c r="O5" s="25"/>
      <c r="P5" s="25"/>
      <c r="Q5" s="26"/>
      <c r="R5" s="26"/>
    </row>
    <row r="6" spans="1:19" ht="30.75" customHeight="1" x14ac:dyDescent="0.35">
      <c r="A6" s="40" t="s">
        <v>6</v>
      </c>
      <c r="B6" s="50" t="s">
        <v>130</v>
      </c>
      <c r="C6" s="50"/>
      <c r="D6" s="50"/>
      <c r="E6" s="50"/>
      <c r="F6" s="50"/>
      <c r="G6" s="50"/>
      <c r="H6" s="50"/>
      <c r="O6" s="25"/>
      <c r="P6" s="25"/>
      <c r="Q6" s="26"/>
      <c r="R6" s="28"/>
    </row>
    <row r="7" spans="1:19" ht="30.75" customHeight="1" x14ac:dyDescent="0.35">
      <c r="A7" s="40" t="s">
        <v>7</v>
      </c>
      <c r="B7" s="50" t="s">
        <v>131</v>
      </c>
      <c r="C7" s="50"/>
      <c r="D7" s="50"/>
      <c r="E7" s="50"/>
      <c r="F7" s="50"/>
      <c r="G7" s="50"/>
      <c r="H7" s="50"/>
      <c r="O7" s="25"/>
      <c r="P7" s="25"/>
      <c r="Q7" s="26"/>
      <c r="R7" s="28"/>
    </row>
    <row r="8" spans="1:19" ht="32.25" customHeight="1" x14ac:dyDescent="0.35">
      <c r="A8" s="40" t="s">
        <v>8</v>
      </c>
      <c r="B8" s="50" t="s">
        <v>131</v>
      </c>
      <c r="C8" s="50"/>
      <c r="D8" s="50"/>
      <c r="E8" s="50"/>
      <c r="F8" s="50"/>
      <c r="G8" s="50"/>
      <c r="H8" s="50"/>
      <c r="O8" s="25"/>
      <c r="P8" s="25"/>
      <c r="Q8" s="26"/>
      <c r="R8" s="28"/>
    </row>
    <row r="9" spans="1:19" ht="70.5" customHeight="1" x14ac:dyDescent="0.35">
      <c r="A9" s="40" t="s">
        <v>9</v>
      </c>
      <c r="B9" s="47" t="s">
        <v>133</v>
      </c>
      <c r="C9" s="47"/>
      <c r="D9" s="47"/>
      <c r="E9" s="47"/>
      <c r="F9" s="47"/>
      <c r="G9" s="47"/>
      <c r="H9" s="47"/>
      <c r="O9" s="25"/>
      <c r="P9" s="25"/>
      <c r="Q9" s="26"/>
      <c r="R9" s="28"/>
    </row>
    <row r="10" spans="1:19" x14ac:dyDescent="0.35">
      <c r="A10" s="40" t="s">
        <v>10</v>
      </c>
      <c r="B10" s="51">
        <v>11530350</v>
      </c>
      <c r="C10" s="51"/>
      <c r="D10" s="51"/>
      <c r="E10" s="51"/>
      <c r="F10" s="51"/>
      <c r="G10" s="51"/>
      <c r="H10" s="51"/>
      <c r="O10" s="25"/>
      <c r="P10" s="28"/>
      <c r="Q10" s="26"/>
      <c r="R10" s="28"/>
    </row>
    <row r="11" spans="1:19" ht="164.25" customHeight="1" x14ac:dyDescent="0.35">
      <c r="A11" s="40" t="s">
        <v>11</v>
      </c>
      <c r="B11" s="52" t="s">
        <v>140</v>
      </c>
      <c r="C11" s="52"/>
      <c r="D11" s="52"/>
      <c r="E11" s="52"/>
      <c r="F11" s="52"/>
      <c r="G11" s="52"/>
      <c r="H11" s="52"/>
      <c r="O11" s="25"/>
      <c r="P11" s="28"/>
      <c r="Q11" s="26"/>
      <c r="R11" s="28"/>
    </row>
    <row r="12" spans="1:19" ht="93" customHeight="1" x14ac:dyDescent="0.35">
      <c r="A12" s="40" t="s">
        <v>12</v>
      </c>
      <c r="B12" s="52" t="s">
        <v>132</v>
      </c>
      <c r="C12" s="52"/>
      <c r="D12" s="52"/>
      <c r="E12" s="52"/>
      <c r="F12" s="52"/>
      <c r="G12" s="52"/>
      <c r="H12" s="52"/>
      <c r="O12" s="25"/>
      <c r="P12" s="28"/>
      <c r="Q12" s="26"/>
      <c r="R12" s="28"/>
    </row>
    <row r="13" spans="1:19" ht="26" x14ac:dyDescent="0.35">
      <c r="A13" s="40" t="s">
        <v>13</v>
      </c>
      <c r="B13" s="41" t="s">
        <v>108</v>
      </c>
      <c r="C13" s="40" t="s">
        <v>14</v>
      </c>
      <c r="D13" s="42">
        <v>5765175</v>
      </c>
      <c r="E13" s="40" t="s">
        <v>15</v>
      </c>
      <c r="F13" s="50" t="s">
        <v>134</v>
      </c>
      <c r="G13" s="50"/>
      <c r="H13" s="50"/>
    </row>
    <row r="14" spans="1:19" ht="26.5" x14ac:dyDescent="0.35">
      <c r="A14" s="40" t="s">
        <v>16</v>
      </c>
      <c r="B14" s="50" t="s">
        <v>135</v>
      </c>
      <c r="C14" s="50"/>
      <c r="D14" s="50"/>
      <c r="E14" s="43" t="s">
        <v>17</v>
      </c>
      <c r="F14" s="50" t="s">
        <v>136</v>
      </c>
      <c r="G14" s="50"/>
      <c r="H14" s="50"/>
      <c r="P14" s="28"/>
      <c r="Q14" s="26"/>
      <c r="R14" s="28"/>
    </row>
    <row r="15" spans="1:19" ht="26.25" customHeight="1" x14ac:dyDescent="0.35">
      <c r="A15" s="40" t="s">
        <v>18</v>
      </c>
      <c r="B15" s="44"/>
      <c r="C15" s="40" t="s">
        <v>19</v>
      </c>
      <c r="D15" s="44">
        <v>1507222001226</v>
      </c>
      <c r="E15" s="45" t="s">
        <v>20</v>
      </c>
      <c r="F15" s="50" t="s">
        <v>137</v>
      </c>
      <c r="G15" s="50"/>
      <c r="H15" s="50"/>
      <c r="O15" s="25"/>
      <c r="P15" s="28"/>
      <c r="Q15" s="26"/>
      <c r="R15" s="28"/>
    </row>
    <row r="16" spans="1:19" ht="30.75" customHeight="1" x14ac:dyDescent="0.35">
      <c r="A16" s="40" t="s">
        <v>21</v>
      </c>
      <c r="B16" s="57" t="s">
        <v>118</v>
      </c>
      <c r="C16" s="58"/>
      <c r="D16" s="58"/>
      <c r="E16" s="58"/>
      <c r="F16" s="58"/>
      <c r="G16" s="58"/>
      <c r="H16" s="59"/>
      <c r="O16" s="25"/>
      <c r="P16" s="28"/>
      <c r="Q16" s="26"/>
      <c r="R16" s="28"/>
    </row>
    <row r="17" spans="1:8" ht="26" x14ac:dyDescent="0.35">
      <c r="A17" s="40" t="s">
        <v>22</v>
      </c>
      <c r="B17" s="49">
        <v>44837</v>
      </c>
      <c r="C17" s="49"/>
      <c r="D17" s="49"/>
      <c r="E17" s="40" t="s">
        <v>23</v>
      </c>
      <c r="F17" s="49">
        <v>45567</v>
      </c>
      <c r="G17" s="53"/>
      <c r="H17" s="53"/>
    </row>
    <row r="18" spans="1:8" x14ac:dyDescent="0.35">
      <c r="A18" s="55" t="s">
        <v>24</v>
      </c>
      <c r="B18" s="55"/>
      <c r="C18" s="55"/>
      <c r="D18" s="55"/>
      <c r="E18" s="55"/>
      <c r="F18" s="55"/>
      <c r="G18" s="55"/>
      <c r="H18" s="55"/>
    </row>
    <row r="19" spans="1:8" ht="25.5" customHeight="1" x14ac:dyDescent="0.35">
      <c r="A19" s="56" t="s">
        <v>25</v>
      </c>
      <c r="B19" s="56"/>
      <c r="C19" s="56"/>
      <c r="D19" s="56"/>
      <c r="E19" s="56"/>
      <c r="F19" s="56"/>
      <c r="G19" s="56"/>
      <c r="H19" s="56"/>
    </row>
    <row r="20" spans="1:8" ht="120.75" customHeight="1" x14ac:dyDescent="0.35">
      <c r="A20" s="47" t="s">
        <v>139</v>
      </c>
      <c r="B20" s="47"/>
      <c r="C20" s="47"/>
      <c r="D20" s="47"/>
      <c r="E20" s="47"/>
      <c r="F20" s="47"/>
      <c r="G20" s="47"/>
      <c r="H20" s="47"/>
    </row>
    <row r="21" spans="1:8" x14ac:dyDescent="0.35">
      <c r="A21" s="46" t="s">
        <v>26</v>
      </c>
      <c r="B21" s="46"/>
      <c r="C21" s="46"/>
      <c r="D21" s="46"/>
      <c r="E21" s="46"/>
      <c r="F21" s="46"/>
      <c r="G21" s="46"/>
      <c r="H21" s="46"/>
    </row>
    <row r="22" spans="1:8" ht="50.5" customHeight="1" x14ac:dyDescent="0.35">
      <c r="A22" s="47" t="s">
        <v>138</v>
      </c>
      <c r="B22" s="47"/>
      <c r="C22" s="47"/>
      <c r="D22" s="47"/>
      <c r="E22" s="47"/>
      <c r="F22" s="47"/>
      <c r="G22" s="47"/>
      <c r="H22" s="47"/>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659" yWindow="585" count="10">
    <dataValidation allowBlank="1" showInputMessage="1" showErrorMessage="1" prompt="Fecha de la primera reclamación o audiencia de conciliación extrajudicial." sqref="F17:H1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dataValidation allowBlank="1" showErrorMessage="1" sqref="C13"/>
    <dataValidation operator="greaterThan" showInputMessage="1" showErrorMessage="1" promptTitle="FECHA DE PROCESO" prompt="Se debe incluir la fecha de notificación judicial en representación de MAPFRE, bajo el formato DD (día); MM (mes) y AAAA (año a cuatro dígitos)" sqref="B5:D5"/>
    <dataValidation allowBlank="1" showInputMessage="1" showErrorMessage="1" promptTitle="FECHA DE INFORME" prompt="INGRESAR LA FECHA EN LA QUE SE DILIGENCIA EL INFORME" sqref="D3:H3"/>
    <dataValidation allowBlank="1" showInputMessage="1" showErrorMessage="1" promptTitle="ESTADO ACTUAL DEL PROCESO" prompt="Se debe incluir las actuaciones adelantadas." sqref="A22"/>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659" yWindow="585" count="5">
        <x14:dataValidation type="list" allowBlank="1" showInputMessage="1" showErrorMessage="1">
          <x14:formula1>
            <xm:f>Hoja1!$D$1:$D$4</xm:f>
          </x14:formula1>
          <xm:sqref>F5:H5</xm:sqref>
        </x14:dataValidation>
        <x14:dataValidation type="list" allowBlank="1" showInputMessage="1" showErrorMessage="1">
          <x14:formula1>
            <xm:f>Hoja1!$C$1:$C$5</xm:f>
          </x14:formula1>
          <xm:sqref>B13</xm:sqref>
        </x14:dataValidation>
        <x14:dataValidation type="list" allowBlank="1" showInputMessage="1" showErrorMessage="1">
          <x14:formula1>
            <xm:f>Hoja1!$E$1:$E$12</xm:f>
          </x14:formula1>
          <xm:sqref>B16:H16</xm:sqref>
        </x14:dataValidation>
        <x14:dataValidation type="list" allowBlank="1" showInputMessage="1" showErrorMessage="1">
          <x14:formula1>
            <xm:f>Hoja1!$A$1:$A$11</xm:f>
          </x14:formula1>
          <xm:sqref>B4:D4</xm:sqref>
        </x14:dataValidation>
        <x14:dataValidation type="list" allowBlank="1" showInputMessage="1" showErrorMessage="1">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80" zoomScaleNormal="80" workbookViewId="0">
      <selection activeCell="B4" sqref="B4"/>
    </sheetView>
  </sheetViews>
  <sheetFormatPr baseColWidth="10" defaultColWidth="11.453125" defaultRowHeight="14.5" x14ac:dyDescent="0.35"/>
  <cols>
    <col min="1" max="1" width="22.54296875" style="4" customWidth="1"/>
    <col min="2" max="2" width="19.1796875" style="4" customWidth="1"/>
    <col min="3" max="3" width="14.26953125" style="4" customWidth="1"/>
    <col min="4" max="4" width="23.81640625" style="4" customWidth="1"/>
    <col min="5" max="5" width="19.26953125" style="4" customWidth="1"/>
    <col min="6" max="6" width="20.7265625" style="4" customWidth="1"/>
    <col min="7" max="9" width="11.453125" style="4"/>
    <col min="10" max="10" width="20.54296875" style="4" bestFit="1" customWidth="1"/>
    <col min="11" max="16384" width="11.453125" style="4"/>
  </cols>
  <sheetData>
    <row r="2" spans="1:6" ht="21" x14ac:dyDescent="0.35">
      <c r="A2" s="48" t="s">
        <v>27</v>
      </c>
      <c r="B2" s="48"/>
      <c r="C2" s="48"/>
      <c r="D2" s="48"/>
      <c r="E2" s="48"/>
      <c r="F2" s="48"/>
    </row>
    <row r="3" spans="1:6" x14ac:dyDescent="0.35">
      <c r="A3" s="2" t="s">
        <v>6</v>
      </c>
      <c r="B3" s="64" t="str">
        <f>'1. ABOGADO EXTERNO'!B6:H6</f>
        <v xml:space="preserve">LUIS GONZAGA MARÍN PINEDA Y CLARA RIOS ARDILA </v>
      </c>
      <c r="C3" s="64"/>
      <c r="D3" s="64"/>
      <c r="E3" s="64"/>
      <c r="F3" s="64"/>
    </row>
    <row r="4" spans="1:6" x14ac:dyDescent="0.35">
      <c r="A4" s="2" t="s">
        <v>28</v>
      </c>
      <c r="B4" s="36"/>
      <c r="C4" s="2" t="s">
        <v>29</v>
      </c>
      <c r="D4" s="65"/>
      <c r="E4" s="65"/>
      <c r="F4" s="65"/>
    </row>
    <row r="5" spans="1:6" x14ac:dyDescent="0.35">
      <c r="A5" s="2" t="s">
        <v>8</v>
      </c>
      <c r="B5" s="64"/>
      <c r="C5" s="64"/>
      <c r="D5" s="64"/>
      <c r="E5" s="64"/>
      <c r="F5" s="64"/>
    </row>
    <row r="6" spans="1:6" x14ac:dyDescent="0.35">
      <c r="A6" s="2" t="s">
        <v>30</v>
      </c>
      <c r="B6" s="32"/>
      <c r="C6" s="2" t="s">
        <v>31</v>
      </c>
      <c r="D6" s="39"/>
      <c r="E6" s="2" t="s">
        <v>32</v>
      </c>
      <c r="F6" s="39"/>
    </row>
    <row r="7" spans="1:6" ht="39.75" customHeight="1" x14ac:dyDescent="0.35">
      <c r="A7" s="2" t="s">
        <v>33</v>
      </c>
      <c r="B7" s="32"/>
      <c r="C7" s="2" t="s">
        <v>34</v>
      </c>
      <c r="D7" s="33"/>
      <c r="E7" s="2" t="s">
        <v>35</v>
      </c>
      <c r="F7" s="34"/>
    </row>
    <row r="8" spans="1:6" ht="35.25" customHeight="1" x14ac:dyDescent="0.35">
      <c r="A8" s="2" t="s">
        <v>36</v>
      </c>
      <c r="B8" s="35"/>
      <c r="C8" s="2" t="s">
        <v>37</v>
      </c>
      <c r="D8" s="35"/>
      <c r="E8" s="2" t="s">
        <v>38</v>
      </c>
      <c r="F8" s="36"/>
    </row>
    <row r="9" spans="1:6" ht="37.5" customHeight="1" x14ac:dyDescent="0.35">
      <c r="A9" s="2" t="s">
        <v>39</v>
      </c>
      <c r="B9" s="5"/>
      <c r="C9" s="62" t="s">
        <v>40</v>
      </c>
      <c r="D9" s="64"/>
      <c r="E9" s="2" t="s">
        <v>41</v>
      </c>
      <c r="F9" s="1"/>
    </row>
    <row r="10" spans="1:6" x14ac:dyDescent="0.35">
      <c r="A10" s="2" t="s">
        <v>42</v>
      </c>
      <c r="B10" s="5"/>
      <c r="C10" s="62"/>
      <c r="D10" s="64"/>
      <c r="E10" s="2" t="s">
        <v>43</v>
      </c>
      <c r="F10" s="1"/>
    </row>
    <row r="11" spans="1:6" ht="46.5" customHeight="1" x14ac:dyDescent="0.35">
      <c r="A11" s="2" t="s">
        <v>44</v>
      </c>
      <c r="B11" s="37"/>
      <c r="C11" s="2" t="s">
        <v>23</v>
      </c>
      <c r="D11" s="37"/>
      <c r="E11" s="2" t="s">
        <v>9</v>
      </c>
      <c r="F11" s="38"/>
    </row>
    <row r="12" spans="1:6" ht="167.25" customHeight="1" x14ac:dyDescent="0.35">
      <c r="A12" s="2" t="s">
        <v>45</v>
      </c>
      <c r="B12" s="61"/>
      <c r="C12" s="61"/>
      <c r="D12" s="61"/>
      <c r="E12" s="61"/>
      <c r="F12" s="61"/>
    </row>
    <row r="13" spans="1:6" ht="21" x14ac:dyDescent="0.35">
      <c r="A13" s="48" t="s">
        <v>46</v>
      </c>
      <c r="B13" s="48"/>
      <c r="C13" s="48"/>
      <c r="D13" s="48"/>
      <c r="E13" s="48"/>
      <c r="F13" s="48"/>
    </row>
    <row r="14" spans="1:6" x14ac:dyDescent="0.35">
      <c r="A14" s="60"/>
      <c r="B14" s="60"/>
      <c r="C14" s="60"/>
      <c r="D14" s="60"/>
      <c r="E14" s="60"/>
      <c r="F14" s="60"/>
    </row>
    <row r="15" spans="1:6" x14ac:dyDescent="0.35">
      <c r="A15" s="60"/>
      <c r="B15" s="60"/>
      <c r="C15" s="60"/>
      <c r="D15" s="60"/>
      <c r="E15" s="60"/>
      <c r="F15" s="60"/>
    </row>
    <row r="16" spans="1:6" x14ac:dyDescent="0.35">
      <c r="A16" s="60"/>
      <c r="B16" s="60"/>
      <c r="C16" s="60"/>
      <c r="D16" s="60"/>
      <c r="E16" s="60"/>
      <c r="F16" s="60"/>
    </row>
    <row r="17" spans="1:6" x14ac:dyDescent="0.35">
      <c r="A17" s="60"/>
      <c r="B17" s="60"/>
      <c r="C17" s="60"/>
      <c r="D17" s="60"/>
      <c r="E17" s="60"/>
      <c r="F17" s="60"/>
    </row>
    <row r="18" spans="1:6" x14ac:dyDescent="0.35">
      <c r="A18" s="60"/>
      <c r="B18" s="60"/>
      <c r="C18" s="60"/>
      <c r="D18" s="60"/>
      <c r="E18" s="60"/>
      <c r="F18" s="60"/>
    </row>
    <row r="19" spans="1:6" x14ac:dyDescent="0.35">
      <c r="A19" s="60"/>
      <c r="B19" s="60"/>
      <c r="C19" s="60"/>
      <c r="D19" s="60"/>
      <c r="E19" s="60"/>
      <c r="F19" s="60"/>
    </row>
    <row r="20" spans="1:6" x14ac:dyDescent="0.35">
      <c r="A20" s="60"/>
      <c r="B20" s="60"/>
      <c r="C20" s="60"/>
      <c r="D20" s="60"/>
      <c r="E20" s="60"/>
      <c r="F20" s="60"/>
    </row>
    <row r="21" spans="1:6" x14ac:dyDescent="0.35">
      <c r="A21" s="60"/>
      <c r="B21" s="60"/>
      <c r="C21" s="60"/>
      <c r="D21" s="60"/>
      <c r="E21" s="60"/>
      <c r="F21" s="60"/>
    </row>
    <row r="22" spans="1:6" x14ac:dyDescent="0.35">
      <c r="A22" s="60"/>
      <c r="B22" s="60"/>
      <c r="C22" s="60"/>
      <c r="D22" s="60"/>
      <c r="E22" s="60"/>
      <c r="F22" s="60"/>
    </row>
    <row r="23" spans="1:6" x14ac:dyDescent="0.35">
      <c r="A23" s="60"/>
      <c r="B23" s="60"/>
      <c r="C23" s="60"/>
      <c r="D23" s="60"/>
      <c r="E23" s="60"/>
      <c r="F23" s="60"/>
    </row>
    <row r="24" spans="1:6" x14ac:dyDescent="0.35">
      <c r="A24" s="60"/>
      <c r="B24" s="60"/>
      <c r="C24" s="60"/>
      <c r="D24" s="60"/>
      <c r="E24" s="60"/>
      <c r="F24" s="60"/>
    </row>
    <row r="25" spans="1:6" x14ac:dyDescent="0.35">
      <c r="A25" s="60"/>
      <c r="B25" s="60"/>
      <c r="C25" s="60"/>
      <c r="D25" s="60"/>
      <c r="E25" s="60"/>
      <c r="F25" s="60"/>
    </row>
    <row r="26" spans="1:6" x14ac:dyDescent="0.35">
      <c r="A26" s="60"/>
      <c r="B26" s="60"/>
      <c r="C26" s="60"/>
      <c r="D26" s="60"/>
      <c r="E26" s="60"/>
      <c r="F26" s="60"/>
    </row>
    <row r="27" spans="1:6" x14ac:dyDescent="0.35">
      <c r="A27" s="60"/>
      <c r="B27" s="60"/>
      <c r="C27" s="60"/>
      <c r="D27" s="60"/>
      <c r="E27" s="60"/>
      <c r="F27" s="60"/>
    </row>
    <row r="28" spans="1:6" x14ac:dyDescent="0.35">
      <c r="A28" s="60"/>
      <c r="B28" s="60"/>
      <c r="C28" s="60"/>
      <c r="D28" s="60"/>
      <c r="E28" s="60"/>
      <c r="F28" s="60"/>
    </row>
    <row r="29" spans="1:6" x14ac:dyDescent="0.35">
      <c r="A29" s="60"/>
      <c r="B29" s="60"/>
      <c r="C29" s="60"/>
      <c r="D29" s="60"/>
      <c r="E29" s="60"/>
      <c r="F29" s="60"/>
    </row>
    <row r="30" spans="1:6" x14ac:dyDescent="0.35">
      <c r="A30" s="60"/>
      <c r="B30" s="60"/>
      <c r="C30" s="60"/>
      <c r="D30" s="60"/>
      <c r="E30" s="60"/>
      <c r="F30" s="60"/>
    </row>
    <row r="31" spans="1:6" x14ac:dyDescent="0.35">
      <c r="A31" s="60"/>
      <c r="B31" s="60"/>
      <c r="C31" s="60"/>
      <c r="D31" s="60"/>
      <c r="E31" s="60"/>
      <c r="F31" s="60"/>
    </row>
    <row r="32" spans="1:6" x14ac:dyDescent="0.35">
      <c r="A32" s="60"/>
      <c r="B32" s="60"/>
      <c r="C32" s="60"/>
      <c r="D32" s="60"/>
      <c r="E32" s="60"/>
      <c r="F32" s="60"/>
    </row>
    <row r="33" spans="1:6" x14ac:dyDescent="0.35">
      <c r="A33" s="60"/>
      <c r="B33" s="60"/>
      <c r="C33" s="60"/>
      <c r="D33" s="60"/>
      <c r="E33" s="60"/>
      <c r="F33" s="60"/>
    </row>
    <row r="34" spans="1:6" x14ac:dyDescent="0.35">
      <c r="A34" s="60"/>
      <c r="B34" s="60"/>
      <c r="C34" s="60"/>
      <c r="D34" s="60"/>
      <c r="E34" s="60"/>
      <c r="F34" s="60"/>
    </row>
    <row r="35" spans="1:6" x14ac:dyDescent="0.35">
      <c r="A35" s="60"/>
      <c r="B35" s="60"/>
      <c r="C35" s="60"/>
      <c r="D35" s="60"/>
      <c r="E35" s="60"/>
      <c r="F35" s="60"/>
    </row>
    <row r="36" spans="1:6" x14ac:dyDescent="0.35">
      <c r="A36" s="60"/>
      <c r="B36" s="60"/>
      <c r="C36" s="60"/>
      <c r="D36" s="60"/>
      <c r="E36" s="60"/>
      <c r="F36" s="60"/>
    </row>
    <row r="37" spans="1:6" x14ac:dyDescent="0.35">
      <c r="A37" s="62" t="s">
        <v>47</v>
      </c>
      <c r="B37" s="62"/>
      <c r="C37" s="63"/>
      <c r="D37" s="62" t="s">
        <v>48</v>
      </c>
      <c r="E37" s="62"/>
      <c r="F37" s="62"/>
    </row>
    <row r="38" spans="1:6" x14ac:dyDescent="0.35">
      <c r="A38" s="2" t="s">
        <v>49</v>
      </c>
      <c r="B38" s="2" t="s">
        <v>50</v>
      </c>
      <c r="C38" s="63"/>
      <c r="D38" s="2" t="s">
        <v>49</v>
      </c>
      <c r="E38" s="62" t="s">
        <v>50</v>
      </c>
      <c r="F38" s="62"/>
    </row>
    <row r="39" spans="1:6" x14ac:dyDescent="0.35">
      <c r="A39" s="3"/>
      <c r="B39" s="3"/>
      <c r="C39" s="63"/>
      <c r="D39" s="3"/>
      <c r="E39" s="60"/>
      <c r="F39" s="60"/>
    </row>
    <row r="40" spans="1:6" x14ac:dyDescent="0.35">
      <c r="A40" s="3"/>
      <c r="B40" s="3"/>
      <c r="C40" s="63"/>
      <c r="D40" s="3"/>
      <c r="E40" s="60"/>
      <c r="F40" s="60"/>
    </row>
    <row r="41" spans="1:6" x14ac:dyDescent="0.35">
      <c r="A41" s="3"/>
      <c r="B41" s="3"/>
      <c r="C41" s="63"/>
      <c r="D41" s="3"/>
      <c r="E41" s="60"/>
      <c r="F41" s="60"/>
    </row>
    <row r="42" spans="1:6" x14ac:dyDescent="0.35">
      <c r="A42" s="3"/>
      <c r="B42" s="3"/>
      <c r="C42" s="63"/>
      <c r="D42" s="3"/>
      <c r="E42" s="60"/>
      <c r="F42" s="60"/>
    </row>
    <row r="43" spans="1:6" x14ac:dyDescent="0.35">
      <c r="A43" s="3"/>
      <c r="B43" s="3"/>
      <c r="C43" s="63"/>
      <c r="D43" s="3"/>
      <c r="E43" s="60"/>
      <c r="F43" s="60"/>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opLeftCell="T1" workbookViewId="0">
      <selection activeCell="AA3" sqref="AA3"/>
    </sheetView>
  </sheetViews>
  <sheetFormatPr baseColWidth="10" defaultColWidth="11.453125" defaultRowHeight="14.5" x14ac:dyDescent="0.35"/>
  <cols>
    <col min="1" max="1" width="7.1796875" customWidth="1"/>
    <col min="2" max="2" width="15.7265625" bestFit="1" customWidth="1"/>
    <col min="3" max="3" width="20.453125" customWidth="1"/>
    <col min="4" max="4" width="14.54296875" customWidth="1"/>
    <col min="5" max="5" width="21.26953125" customWidth="1"/>
    <col min="6" max="6" width="34.81640625" customWidth="1"/>
    <col min="7" max="7" width="16.1796875" customWidth="1"/>
    <col min="8" max="8" width="15.54296875" bestFit="1" customWidth="1"/>
    <col min="12" max="12" width="13.81640625" customWidth="1"/>
    <col min="13" max="13" width="13.453125" customWidth="1"/>
    <col min="14" max="14" width="12.453125" customWidth="1"/>
    <col min="16" max="16" width="18.26953125" bestFit="1" customWidth="1"/>
    <col min="23" max="23" width="15" bestFit="1" customWidth="1"/>
  </cols>
  <sheetData>
    <row r="1" spans="1:28" ht="52" x14ac:dyDescent="0.3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3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35">
      <c r="A3" s="1">
        <v>1</v>
      </c>
      <c r="B3" s="1" t="str">
        <f>'1. ABOGADO EXTERNO'!B4</f>
        <v>6. Administrativo en Etapa Contenciosa</v>
      </c>
      <c r="C3" s="1" t="str">
        <f>'1. ABOGADO EXTERNO'!F4</f>
        <v>1. Primera Instancia</v>
      </c>
      <c r="D3" s="6">
        <f>'1. ABOGADO EXTERNO'!B5</f>
        <v>45848</v>
      </c>
      <c r="E3" s="17" t="str">
        <f>'1. ABOGADO EXTERNO'!B6</f>
        <v xml:space="preserve">LUIS GONZAGA MARÍN PINEDA Y CLARA RIOS ARDILA </v>
      </c>
      <c r="F3" s="17" t="str">
        <f>'1. ABOGADO EXTERNO'!B7</f>
        <v>DISTRITO ESPECIAL DE SANTIAGO DE CALI</v>
      </c>
      <c r="G3" s="17" t="str">
        <f>'1. ABOGADO EXTERNO'!B9</f>
        <v>Se declare la responsabilidad civil del Distrito Especial de Santiago de Cali. En consecuencia, se ordene el pago de perjuicios morales para cada uno de los demandantes (total 80 SMLMV), daño a la salud para la victima directa (40 SMLMV), daño del derecho a la recreación, al aprovechamiento del tiempo libre, como daño a otro derecho Constitucional (40 SMLMV), y lucro cesante consolidado ($6.311.329) y futuro ($27.295.834).</v>
      </c>
      <c r="H3" s="18">
        <f>'1. ABOGADO EXTERNO'!B10</f>
        <v>11530350</v>
      </c>
      <c r="I3" s="17" t="str">
        <f>'1. ABOGADO EXTERNO'!B11</f>
        <v xml:space="preserve">El objeto del litigio se centra en la declaratoria de responsabilidad de la entidad demandanda, con ocasión a los hechos ocurridos el 3 de octubre de 2022. Fecha en la cual, segun la parte actora, el señor Luis Gonzaga Marín Pineda transitaba como peatón por la calle 44 con avenida 6 Norte, en la ciudad de Cali. En ese sector, la Unidad Administrativa Especial de Gestión de Bienes y Servicios —dependencia de la Alcaldía del Distrito Especial de Santiago de Cali— se encontraba ejecutando un contrato de obra pública para el mantenimiento y adecuación del paisajismo, así como de obras complementarias en las zonas verdes. Durante la ejecución de dichas labores, la entidad instaló una separación provisional con material de polisombra, la cual fue colocada de manera deficiente. Esta instalación inadecuada provocó que dicho elemento de seguridad se desplomara, obstruyendo completamente el paso peatonal. Como consecuencia, el señor Marín Pineda se vio obligado a descender del andén para rodear el obstáculo. Al realizar esta maniobra, fue arrollado por un bus padrón del Sistema Masivo Integrado de Occidente (MIO), adscrito a la empresa ETM – Empresa de Transporte Masivo, identificado con placa VCQ 874, de marca Mercedes Benz, conducido por el señor Luis Alfredo Dagua Sevilla. El impacto le ocasionó graves lesiones, por lo que fue trasladado en ambulancia a la IPS Valle Salud Norte, donde recibió atención médica inmediata. 
Sin embargo, es necesario señalar que dentro del expediente obra el Informe Policial de Accidente de Tránsito – IPAT No. A001523473, en el cual se consignan como causas del siniestro las conductas desplegadas tanto por el peatón, señor Luis Gonzaga Marín Pineda, como por el conductor del vehículo de transporte público, a quienes se atribuye, respectivamente, transitar por la calzada sin acompañante y no estar atento a la vía ni a las acciones de los demás. Estas circunstancias, permiten advertir una posible ruptura del nexo de causal, por la configuración de la culpa exclusiva de la víctima y el hecho de un tercero. </v>
      </c>
      <c r="J3" s="17" t="str">
        <f>'1. ABOGADO EXTERNO'!B12</f>
        <v xml:space="preserve">La contingencia se califica como EVENTUAL, toda vez que, si bien el contrato de seguro presta cobertura material y temporal, dependerá del debate probatorio para confirmar o desvirtuar la responsabilidad del asegurado. 
La Póliza de Responsabilidad Civil Extracontractual No. 1507222001226, cuyo tomador y asegurado es el Distrito Especial de Santiago de Cali, presta cobertura material y temporal de conformidad con los hechos y pretensiones expuestas en la demanda. Frente a la cobertura temporal, su modalidad es ocurrencia, la cual ampara la responsabilidad civil derivada de daños causados a terceros durante la vigencia de la póliza. El hecho ocurrió el 3 de octubre de 2022 y la vigencia de la póliza comprende desde el 30 de abril de 2022 hasta el 1 de diciembre de 2022. Aunado a ello, presta cobertura material toda vez que ampara la responsabilidad civil extracontractual que incurra o le sea imputable al asegurado.
En relación con la responsabilidad que se pretende atribuir al Distrito Especial de Santiago de Cali, resulta necesario señalar que dentro del expediente obra el Informe Policial de Accidente de Tránsito – IPAT No. A001523473, en el cual se consignan como causas del siniestro las conductas desplegadas tanto por el peatón, señor Luis Gonzaga Marín Pineda, como por el conductor del vehículo de transporte público, a quienes se atribuye, respectivamente, transitar por la calzada sin acompañante y no estar atento a la vía ni a las acciones de los demás. Estas circunstancias, permiten advertir una posible ruptura del nexo de causal, por la configuración de la culpa exclusiva de la víctima y el hecho de un tercero. Ahora bien, también se encuentra demostrado en el proceso la existencia de un contrato de obra suscrito con el Consorcio Separador Verde 2022, cuyo objeto incluía la ejecución de actividades de mantenimiento y adecuación paisajística en el sector donde ocurrieron los hechos. Así mismo, la parte actora ha solicitado al despacho la práctica de declaraciones testimoniales, a partir de las cuales pretende sustentar su afirmación relativa a que el accidente fue ocasionado por la ausencia de zonas peatonales habilitadas y la falta de señalización en el área de intervención de la obra. Sin embargo, en esta etapa procesal aún no se encuentra acreditado que el accidente fue efectivamente causado por una omisión atribuible a la administración distrital, bien sea por la falta de señalización preventiva, la inadecuada gestión del espacio público durante la ejecución de las obras, o por una deficiente supervisión del cumplimiento de las obligaciones contractuales a cargo del contratista. Por lo que, la eventual responsabilidad administrativa del Distrito Especial de Santiago de Cali dependerá del debate probatorio. 
Lo señalado, sin perjuicio del carácter contingente del proceso. </v>
      </c>
      <c r="K3" s="22" t="str">
        <f>'1. ABOGADO EXTERNO'!B13</f>
        <v>2 Eventual (50% en contra y 50% a favor )</v>
      </c>
      <c r="L3" s="22"/>
      <c r="M3" s="22"/>
      <c r="N3" s="30" t="s">
        <v>98</v>
      </c>
      <c r="O3" s="19" t="s">
        <v>98</v>
      </c>
      <c r="P3" s="18">
        <f>'2. ABOGADO INTERNO '!D7</f>
        <v>0</v>
      </c>
      <c r="Q3" s="17"/>
      <c r="R3" s="17" t="str">
        <f>'1. ABOGADO EXTERNO'!B16</f>
        <v>R.C.E.</v>
      </c>
      <c r="S3" s="17"/>
      <c r="T3" s="1"/>
      <c r="U3" s="20"/>
      <c r="V3" s="17"/>
      <c r="W3" s="21">
        <f>'2. ABOGADO INTERNO '!B8</f>
        <v>0</v>
      </c>
      <c r="X3" s="22" t="str">
        <f>'1. ABOGADO EXTERNO'!B14</f>
        <v xml:space="preserve">Juzgado Sexto Administrativo del Circuito de Cali </v>
      </c>
      <c r="Y3" s="1" t="str">
        <f>'1. ABOGADO EXTERNO'!F14</f>
        <v>76001-3333-006-2024-00254-00</v>
      </c>
      <c r="Z3" s="1" t="str">
        <f>'1. ABOGADO EXTERNO'!F5</f>
        <v xml:space="preserve">VIGENTE </v>
      </c>
      <c r="AA3" s="17" t="str">
        <f>'1. ABOGADO EXTERNO'!A22</f>
        <v>CONTESTACIÓN DE LA DEMANDA Y LLAMAMIENTO EN GARANTIA Y FORMULACIÓN DE LLAMAMIENTO EN GARANTIA A LAS COASEGURADORAS SBS SEGUROS COLOMBIA S.A, CHUBB SEGUROS COLOMBIA S.A Y ASEGURADORA SOLIDARIA DE COLOMBIA.</v>
      </c>
      <c r="AB3" s="17"/>
    </row>
    <row r="4" spans="1:28"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D23" sqref="D23"/>
    </sheetView>
  </sheetViews>
  <sheetFormatPr baseColWidth="10" defaultColWidth="11.453125" defaultRowHeight="14.5" x14ac:dyDescent="0.35"/>
  <cols>
    <col min="1" max="1" width="22.7265625" customWidth="1"/>
    <col min="2" max="2" width="27.7265625" bestFit="1" customWidth="1"/>
    <col min="3" max="3" width="40.26953125" bestFit="1" customWidth="1"/>
    <col min="4" max="4" width="11.81640625" bestFit="1" customWidth="1"/>
    <col min="5" max="5" width="24" bestFit="1" customWidth="1"/>
    <col min="6" max="6" width="19.26953125" bestFit="1" customWidth="1"/>
  </cols>
  <sheetData>
    <row r="1" spans="1:6" x14ac:dyDescent="0.35">
      <c r="A1" s="23" t="s">
        <v>2</v>
      </c>
      <c r="B1" s="24" t="s">
        <v>3</v>
      </c>
      <c r="C1" s="24" t="s">
        <v>32</v>
      </c>
      <c r="D1" s="24" t="s">
        <v>5</v>
      </c>
      <c r="E1" s="24" t="s">
        <v>99</v>
      </c>
      <c r="F1" s="29" t="s">
        <v>40</v>
      </c>
    </row>
    <row r="2" spans="1:6" x14ac:dyDescent="0.35">
      <c r="A2" s="25"/>
      <c r="B2" s="25"/>
      <c r="C2" s="26"/>
      <c r="D2" s="26"/>
      <c r="E2" s="27"/>
      <c r="F2" s="4"/>
    </row>
    <row r="3" spans="1:6" x14ac:dyDescent="0.35">
      <c r="A3" s="25" t="s">
        <v>100</v>
      </c>
      <c r="B3" s="25" t="s">
        <v>101</v>
      </c>
      <c r="C3" s="26" t="s">
        <v>102</v>
      </c>
      <c r="D3" s="26" t="s">
        <v>103</v>
      </c>
      <c r="E3" s="27" t="s">
        <v>104</v>
      </c>
      <c r="F3" s="4" t="s">
        <v>105</v>
      </c>
    </row>
    <row r="4" spans="1:6" x14ac:dyDescent="0.35">
      <c r="A4" s="25" t="s">
        <v>106</v>
      </c>
      <c r="B4" s="25" t="s">
        <v>107</v>
      </c>
      <c r="C4" s="26" t="s">
        <v>108</v>
      </c>
      <c r="D4" s="26" t="s">
        <v>109</v>
      </c>
      <c r="E4" s="27" t="s">
        <v>110</v>
      </c>
      <c r="F4" s="4" t="s">
        <v>111</v>
      </c>
    </row>
    <row r="5" spans="1:6" x14ac:dyDescent="0.35">
      <c r="A5" s="25" t="s">
        <v>112</v>
      </c>
      <c r="B5" s="25" t="s">
        <v>113</v>
      </c>
      <c r="C5" s="26" t="s">
        <v>114</v>
      </c>
      <c r="D5" s="28"/>
      <c r="E5" s="27" t="s">
        <v>115</v>
      </c>
    </row>
    <row r="6" spans="1:6" x14ac:dyDescent="0.35">
      <c r="A6" s="25" t="s">
        <v>116</v>
      </c>
      <c r="B6" s="25" t="s">
        <v>117</v>
      </c>
      <c r="C6" s="26"/>
      <c r="D6" s="28"/>
      <c r="E6" s="27" t="s">
        <v>118</v>
      </c>
    </row>
    <row r="7" spans="1:6" x14ac:dyDescent="0.35">
      <c r="A7" s="25" t="s">
        <v>119</v>
      </c>
      <c r="B7" s="25"/>
      <c r="C7" s="26"/>
      <c r="D7" s="28"/>
      <c r="E7" s="27" t="s">
        <v>120</v>
      </c>
    </row>
    <row r="8" spans="1:6" x14ac:dyDescent="0.35">
      <c r="A8" s="25" t="s">
        <v>121</v>
      </c>
      <c r="B8" s="25"/>
      <c r="C8" s="26"/>
      <c r="D8" s="28"/>
      <c r="E8" s="27" t="s">
        <v>122</v>
      </c>
    </row>
    <row r="9" spans="1:6" x14ac:dyDescent="0.35">
      <c r="A9" s="25" t="s">
        <v>123</v>
      </c>
      <c r="B9" s="28"/>
      <c r="C9" s="26"/>
      <c r="D9" s="28"/>
      <c r="E9" s="27" t="s">
        <v>124</v>
      </c>
    </row>
    <row r="10" spans="1:6" x14ac:dyDescent="0.35">
      <c r="A10" s="25" t="s">
        <v>125</v>
      </c>
      <c r="B10" s="28"/>
      <c r="C10" s="26"/>
      <c r="D10" s="28"/>
      <c r="E10" s="27" t="s">
        <v>126</v>
      </c>
    </row>
    <row r="11" spans="1:6" x14ac:dyDescent="0.35">
      <c r="A11" s="25" t="s">
        <v>127</v>
      </c>
      <c r="B11" s="28"/>
      <c r="C11" s="26"/>
      <c r="D11" s="28"/>
      <c r="E11" s="27" t="s">
        <v>128</v>
      </c>
    </row>
    <row r="12" spans="1:6" x14ac:dyDescent="0.3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28EEB-D15B-4247-8113-179C5730D1DA}">
  <ds:schemaRefs>
    <ds:schemaRef ds:uri="e7d3d6e7-89cb-4750-b948-5e984f176bb6"/>
    <ds:schemaRef ds:uri="http://purl.org/dc/terms/"/>
    <ds:schemaRef ds:uri="4382931b-6036-484b-ad41-6810b26eb9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2025-08-01T19:04:45Z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